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defaultThemeVersion="124226"/>
  <mc:AlternateContent xmlns:mc="http://schemas.openxmlformats.org/markup-compatibility/2006">
    <mc:Choice Requires="x15">
      <x15ac:absPath xmlns:x15ac="http://schemas.microsoft.com/office/spreadsheetml/2010/11/ac" url="U:\ZP\Przetargi i zapytania\2026\7 SMED DCZP 2026 P - sprzęt medyczny wielorazowy\"/>
    </mc:Choice>
  </mc:AlternateContent>
  <xr:revisionPtr revIDLastSave="0" documentId="13_ncr:1_{FF04F761-9244-4FDA-92BA-37557D47F727}" xr6:coauthVersionLast="47" xr6:coauthVersionMax="47" xr10:uidLastSave="{00000000-0000-0000-0000-000000000000}"/>
  <bookViews>
    <workbookView xWindow="-120" yWindow="-120" windowWidth="29040" windowHeight="15720" tabRatio="833" xr2:uid="{00000000-000D-0000-FFFF-FFFF00000000}"/>
  </bookViews>
  <sheets>
    <sheet name="Zadanie 1" sheetId="5" r:id="rId1"/>
    <sheet name="Zadanie 2 " sheetId="47" r:id="rId2"/>
    <sheet name="Zadanie 3 " sheetId="48" r:id="rId3"/>
    <sheet name="Zadanie 4" sheetId="46" r:id="rId4"/>
    <sheet name="Zadanie 5" sheetId="49" r:id="rId5"/>
    <sheet name="Zadanie 6" sheetId="50" r:id="rId6"/>
    <sheet name="Wartość" sheetId="45" r:id="rId7"/>
  </sheets>
  <definedNames>
    <definedName name="_xlnm.Print_Area" localSheetId="0">'Zadanie 1'!$A$1:$L$28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8" i="45" l="1"/>
  <c r="L23" i="5"/>
  <c r="K23" i="5" s="1"/>
  <c r="J23" i="5"/>
  <c r="J24" i="5"/>
  <c r="J25" i="5" s="1"/>
  <c r="B3" i="45" s="1"/>
  <c r="I23" i="5"/>
  <c r="I24" i="5"/>
  <c r="L24" i="5" s="1"/>
  <c r="I9" i="5"/>
  <c r="I10" i="5"/>
  <c r="I11" i="5"/>
  <c r="I12" i="5"/>
  <c r="I13" i="5"/>
  <c r="I14" i="5"/>
  <c r="I15" i="5"/>
  <c r="I16" i="5"/>
  <c r="I17" i="5"/>
  <c r="I18" i="5"/>
  <c r="I19" i="5"/>
  <c r="I20" i="5"/>
  <c r="I21" i="5"/>
  <c r="I22" i="5"/>
  <c r="I11" i="50"/>
  <c r="L11" i="50" s="1"/>
  <c r="J14" i="47"/>
  <c r="J15" i="47" s="1"/>
  <c r="B4" i="45" s="1"/>
  <c r="I14" i="47"/>
  <c r="L14" i="47" s="1"/>
  <c r="L15" i="47" s="1"/>
  <c r="C4" i="45" s="1"/>
  <c r="J13" i="47"/>
  <c r="I13" i="47"/>
  <c r="L13" i="47" s="1"/>
  <c r="I7" i="50"/>
  <c r="L7" i="50" s="1"/>
  <c r="J11" i="50"/>
  <c r="J10" i="50"/>
  <c r="I10" i="50"/>
  <c r="L10" i="50" s="1"/>
  <c r="J9" i="50"/>
  <c r="I9" i="50"/>
  <c r="L9" i="50" s="1"/>
  <c r="J8" i="50"/>
  <c r="I8" i="50"/>
  <c r="L8" i="50" s="1"/>
  <c r="J7" i="50"/>
  <c r="J12" i="50" s="1"/>
  <c r="K24" i="5" l="1"/>
  <c r="K25" i="5" s="1"/>
  <c r="K13" i="47"/>
  <c r="K14" i="47"/>
  <c r="K15" i="47" s="1"/>
  <c r="L25" i="5"/>
  <c r="C3" i="45" s="1"/>
  <c r="L12" i="50"/>
  <c r="C8" i="45" s="1"/>
  <c r="K8" i="50"/>
  <c r="K10" i="50"/>
  <c r="K11" i="50"/>
  <c r="K9" i="50"/>
  <c r="K7" i="50"/>
  <c r="K12" i="50" l="1"/>
  <c r="J12" i="47"/>
  <c r="I12" i="47"/>
  <c r="L12" i="47" s="1"/>
  <c r="K12" i="47" s="1"/>
  <c r="L21" i="5"/>
  <c r="J21" i="5"/>
  <c r="J20" i="5"/>
  <c r="L20" i="5"/>
  <c r="K20" i="5" s="1"/>
  <c r="I8" i="49"/>
  <c r="L8" i="49" s="1"/>
  <c r="K8" i="49" s="1"/>
  <c r="J8" i="49"/>
  <c r="I9" i="49"/>
  <c r="L9" i="49" s="1"/>
  <c r="J9" i="49"/>
  <c r="I10" i="49"/>
  <c r="L10" i="49" s="1"/>
  <c r="J10" i="49"/>
  <c r="I7" i="49"/>
  <c r="L7" i="49" s="1"/>
  <c r="L11" i="49" s="1"/>
  <c r="C7" i="45" s="1"/>
  <c r="J9" i="46"/>
  <c r="I9" i="46"/>
  <c r="L9" i="46" s="1"/>
  <c r="I8" i="46"/>
  <c r="L8" i="46" s="1"/>
  <c r="I9" i="48"/>
  <c r="L9" i="48" s="1"/>
  <c r="K9" i="48" s="1"/>
  <c r="J9" i="48"/>
  <c r="I8" i="48"/>
  <c r="L8" i="48" s="1"/>
  <c r="L10" i="48" s="1"/>
  <c r="C5" i="45" s="1"/>
  <c r="J9" i="47"/>
  <c r="J10" i="47"/>
  <c r="J11" i="47"/>
  <c r="I9" i="47"/>
  <c r="L9" i="47" s="1"/>
  <c r="K9" i="47" s="1"/>
  <c r="I10" i="47"/>
  <c r="L10" i="47" s="1"/>
  <c r="I11" i="47"/>
  <c r="L11" i="47" s="1"/>
  <c r="L9" i="5"/>
  <c r="L10" i="5"/>
  <c r="L11" i="5"/>
  <c r="L12" i="5"/>
  <c r="L13" i="5"/>
  <c r="L14" i="5"/>
  <c r="L15" i="5"/>
  <c r="L16" i="5"/>
  <c r="L17" i="5"/>
  <c r="L18" i="5"/>
  <c r="L19" i="5"/>
  <c r="L22" i="5"/>
  <c r="J8" i="5"/>
  <c r="J8" i="47"/>
  <c r="I8" i="47"/>
  <c r="L8" i="47" s="1"/>
  <c r="J22" i="5"/>
  <c r="J19" i="5"/>
  <c r="J18" i="5"/>
  <c r="J17" i="5"/>
  <c r="J16" i="5"/>
  <c r="J15" i="5"/>
  <c r="J14" i="5"/>
  <c r="J13" i="5"/>
  <c r="J12" i="5"/>
  <c r="J11" i="5"/>
  <c r="J10" i="5"/>
  <c r="J9" i="5"/>
  <c r="L10" i="46" l="1"/>
  <c r="C6" i="45" s="1"/>
  <c r="C9" i="45" s="1"/>
  <c r="K10" i="47"/>
  <c r="K10" i="49"/>
  <c r="K11" i="47"/>
  <c r="K21" i="5"/>
  <c r="K19" i="5"/>
  <c r="K8" i="47"/>
  <c r="K9" i="46"/>
  <c r="K9" i="5"/>
  <c r="K22" i="5"/>
  <c r="K18" i="5"/>
  <c r="K16" i="5"/>
  <c r="K13" i="5"/>
  <c r="K15" i="5"/>
  <c r="K17" i="5"/>
  <c r="K12" i="5"/>
  <c r="K14" i="5"/>
  <c r="K10" i="5"/>
  <c r="K11" i="5"/>
  <c r="K9" i="49"/>
  <c r="I8" i="5"/>
  <c r="L8" i="5" s="1"/>
  <c r="K8" i="5" l="1"/>
  <c r="J7" i="49"/>
  <c r="K7" i="49" l="1"/>
  <c r="K11" i="49" s="1"/>
  <c r="J11" i="49"/>
  <c r="B7" i="45" s="1"/>
  <c r="J8" i="48" l="1"/>
  <c r="J8" i="46"/>
  <c r="K8" i="46" l="1"/>
  <c r="K10" i="46" s="1"/>
  <c r="J10" i="46"/>
  <c r="B6" i="45" s="1"/>
  <c r="K8" i="48"/>
  <c r="K10" i="48" s="1"/>
  <c r="J10" i="48"/>
  <c r="B5" i="45" s="1"/>
  <c r="B9" i="45" l="1"/>
</calcChain>
</file>

<file path=xl/sharedStrings.xml><?xml version="1.0" encoding="utf-8"?>
<sst xmlns="http://schemas.openxmlformats.org/spreadsheetml/2006/main" count="216" uniqueCount="84">
  <si>
    <t>FORMULARZ CENOWY</t>
  </si>
  <si>
    <t>Lp</t>
  </si>
  <si>
    <t>Nazwa artykułu</t>
  </si>
  <si>
    <t>Nazwa, nr katalogowy i producent (podać nr strony ulotki i dokumentów rejestrowych w ofercie)</t>
  </si>
  <si>
    <t xml:space="preserve">Cena jednost. netto  </t>
  </si>
  <si>
    <t>% Vat</t>
  </si>
  <si>
    <t xml:space="preserve">Cena jednost. brutto    </t>
  </si>
  <si>
    <t xml:space="preserve">Wartość netto  </t>
  </si>
  <si>
    <t>Wartość Vat</t>
  </si>
  <si>
    <t xml:space="preserve">Wartość brutto  </t>
  </si>
  <si>
    <t>SUMA</t>
  </si>
  <si>
    <t xml:space="preserve">Oświadczamy, że w cenie oferty uwzględniliśmy wszystkie elementy cenotwórcze wynikające z zakresu i sposobu realizacji przedmiotu zamówienia. </t>
  </si>
  <si>
    <t>…………………………………………………………………………
(data i podpis Wykonawcy)</t>
  </si>
  <si>
    <t>szt.</t>
  </si>
  <si>
    <t xml:space="preserve">szt. </t>
  </si>
  <si>
    <t>Nazwa i adres Wykonawcy……………………………..</t>
  </si>
  <si>
    <t xml:space="preserve"> </t>
  </si>
  <si>
    <t xml:space="preserve">szt </t>
  </si>
  <si>
    <t>Zadanie</t>
  </si>
  <si>
    <t>RAZEM</t>
  </si>
  <si>
    <t>Załącznik nr 2 do SWZ</t>
  </si>
  <si>
    <t>Zdjęcie poglądowe</t>
  </si>
  <si>
    <t>Zadanie nr 1</t>
  </si>
  <si>
    <r>
      <rPr>
        <b/>
        <sz val="11"/>
        <rFont val="Calibri"/>
        <family val="2"/>
        <charset val="238"/>
      </rPr>
      <t>HIGROTERMOMETR:</t>
    </r>
    <r>
      <rPr>
        <sz val="11"/>
        <rFont val="Calibri"/>
        <family val="2"/>
        <charset val="238"/>
      </rPr>
      <t xml:space="preserve"> elektroniczny, zasilany bateriami lub zasilaczem; zakres pomiaru temperatury: od 0 do 50 °C; zakres pomiaru wilgotności: od 20 do 95; duży i czytelny wyświetlacz; Możliwość postawienia i powieszenia na ścianie</t>
    </r>
  </si>
  <si>
    <t>X</t>
  </si>
  <si>
    <t>Zadanie nr 2</t>
  </si>
  <si>
    <t>Zadanie nr 3</t>
  </si>
  <si>
    <t>para</t>
  </si>
  <si>
    <t>Dwuwarstwowa, jednorazowa myjka do mycia ciała w formie prostokątnej rękawicy nasączona obustronnie środkami myjącymi o nautralnym PH 5,5, wykonana w 100% z włókien poliestrowych. Obie warstwy myjki nie podfoliowane. Rozmiar min. 14cm x 20 cm, gramatura min. 60g/m2. Produkowana zgodnie z wymaganiami ISO 22716:2007 oraz ISO 9001:2015 (certyfikaty dołączone do oferty). Czystość mikrobiologiczna potwierdzona badaniami nie starszymi niż 2017 rok na brak zawartości Pseudomonas aeruginosa, Candida albicans, Staphylococcus aureus oraz Escherichia coli. Opakowanie jednostkowe a'12 sztuk z graficzną instrukcją stosowania oraz składem  Produkt pozbawiony latexu. Termin ważności: 5 lat od daty produkcji, wyrób należy zużyć do 12 m-cy po otwarciu opakowania. Opakowanie foliowe.</t>
  </si>
  <si>
    <t>op. = min. 12 szt.</t>
  </si>
  <si>
    <t>Opakowanie/ilość</t>
  </si>
  <si>
    <t>szt</t>
  </si>
  <si>
    <t>Ilość</t>
  </si>
  <si>
    <t>Zadanie nr 4</t>
  </si>
  <si>
    <t>Pianka oczyszczajaca, nie zawierająca mydła,  do skóry dla pacjentów z nietrzymaniem moczu oraz kału. Umożliwiająca wykonanie toalety po wypróżnieniu bez użycia wody. Neutralizująca nieprzyjemne zapachy. Zawierająca substancje nawilżające i pielęgnujące. Minimalizująca podrażnienia, tworząca warstwę hydrolipidową chroniącą skórę przed wilgocią i zabrudzeniami. Zawierajaca w składzie m.in. triklosan oraz dimetikon.  Odpowiednia formuła pianki wnikajaca wewnątrz zabrudzenia, odsuwa je od skóry ułatwiając jej oczyszczenie. Opakowanie aluminiowe o pojemności min. 350ml zakończone atomizerem umożliwia celowaną aplikację w miejsce zabrudzenia. Termin ważności: 24 m-ce od daty produkcji</t>
  </si>
  <si>
    <t>Nazwa i adres Wykonawcy…………………………….</t>
  </si>
  <si>
    <t>Opakowanie</t>
  </si>
  <si>
    <t>rękawice lateksowe chirurgiczne, jałowe, bezpudrowe, z wewnętrzną warstwą poliuretanową, lekko teksturowana, rolowany mankiet, kształt anatomiczny, AQL - 1. rozmiar  7,5 Zarejestrowane jako wyrób medyczny klasy IIa oraz środek ochrony indywidualnej kat. III. Odporne na przenikanie wirusów zgodnie z ASTM F1671 oraz EN ISO 374-5. Zgodne z ASTM D3577, EN 455.</t>
  </si>
  <si>
    <t>op.=50 par</t>
  </si>
  <si>
    <t>rękawice foliowe, rozm. M,L</t>
  </si>
  <si>
    <t>op = 100 szt.</t>
  </si>
  <si>
    <t xml:space="preserve">rękawice lateksowe, bezpudrowe, anatomiczny kształt, pasujące na prawą i lewą dłoń, rozm. S, M,L; AQL - 1,5 Zgodne z normami EN ISO 374-1, EN 374-2, EN 16523-1, EN 374-4 oraz odporne na przenikanie bakterii, grzybów i wirusów zgodnie z EN ISO 374-5 i ASTMF 1671. Rękawice zarejestrowane jako wyrób medyczny klasy I i środek ochrony indywidualnej kat. III. </t>
  </si>
  <si>
    <t>Rękawice nitrylowe diagnostyczne, bezpudrowe, z zewnętrzną warstwą polimerową, lekko teksturowana, rolowany mankiet, kształt anatomiczny, pasujące na prawą i lewą dłoń, rozm. S, M, L, AQL - 1. Zgodne z normami EN ISO 374-1, EN 374-2, EN 16523-1, EN 374-4 oraz odporne na przenikanie bakterii, grzybów i wirusów zgodnie z EN ISO 374-5 oraz przebadane na min. 12 cytostatyków wg. ASTM D6978 potwierdzone badaniami z jednostki niezależnej. Rękawice zarejestrowane jako wyrób medyczny klasy I i środek ochrony indywidualnej kat. III. , pozbawione dodatków chemicznych: MBT, ZMBT,BHT,BHA,TMTD-potwierdzone badaniem metodą HPLC z jednostki niezależnej</t>
  </si>
  <si>
    <t xml:space="preserve">op. = 100 szt. </t>
  </si>
  <si>
    <t xml:space="preserve"> Szacunkowa wielkość zamówienia na 12 mcy</t>
  </si>
  <si>
    <t>Zadanie nr 5</t>
  </si>
  <si>
    <t xml:space="preserve"> Szacunkowa wielkość zamówienia  na 12 mcy</t>
  </si>
  <si>
    <t xml:space="preserve"> Szacunkowa wielkość zamówienia na 12 mcy </t>
  </si>
  <si>
    <t xml:space="preserve"> Szacunkowa wielkość zamówienia na 12 m-cy</t>
  </si>
  <si>
    <r>
      <rPr>
        <b/>
        <u/>
        <sz val="10"/>
        <color rgb="FF000000"/>
        <rFont val="Czcionka tekstu podstawowego"/>
        <charset val="238"/>
      </rPr>
      <t>KRZESŁO PRYSZNICOWE/WC WIELOFUNKCYJNE</t>
    </r>
    <r>
      <rPr>
        <u/>
        <sz val="10"/>
        <color rgb="FF000000"/>
        <rFont val="Czcionka tekstu podstawowego"/>
        <charset val="238"/>
      </rPr>
      <t xml:space="preserve">   </t>
    </r>
    <r>
      <rPr>
        <sz val="10"/>
        <color rgb="FF000000"/>
        <rFont val="Czcionka tekstu podstawowego"/>
        <charset val="238"/>
      </rPr>
      <t xml:space="preserve">                              -wysokość regulowana skokowo - regulacja wysokości oraz montaż i demontaż nie wymaga narzędzi.                                                                                                                         - całkowicie odporne na wodę                                                                         - konstrukcja wykonana z lekkiego aluminium                                                                  -siedzisko i oparcie jest wykonane z materiału PE.                                                                                                                                      -siedzisko posiada otwory odpływowe                                                                                                                      -oparcie posiada uchwyt do przenoszenia                                                                                                                  -krzesło posiada antypoślizgowe nasadki, 
WYSOKOŚĆ OPARCIA 17 cm +/- 2cm
REGULACJA WYSOKOŚCI SIEDZISKA 40-54 cm +/- 2cm
SZEROKOŚĆ OTWORU 21 cm +/- 2cm
DŁUGOŚĆ OTWORU 23 cm +/- 2cm
SZEROKOŚĆ PRODUKTU 51cm +/- 2cm
GŁĘBOKOŚĆ PRODUKTU 44 cm +/- 2cm
REGULACJA WYSOKOŚCI PRODUKTU 72-86 +/- 2cm                                 zdjęcie poglądowe</t>
    </r>
  </si>
  <si>
    <r>
      <t xml:space="preserve">
</t>
    </r>
    <r>
      <rPr>
        <b/>
        <u/>
        <sz val="10"/>
        <color rgb="FF000000"/>
        <rFont val="Czcionka tekstu podstawowego"/>
        <charset val="238"/>
      </rPr>
      <t xml:space="preserve">MATERAC PRZECIWODLEŻYNOWY ZMIENNOCIŚNIENIOWY BĄBELKOWY: </t>
    </r>
    <r>
      <rPr>
        <b/>
        <sz val="10"/>
        <color rgb="FF000000"/>
        <rFont val="Czcionka tekstu podstawowego"/>
        <charset val="238"/>
      </rPr>
      <t xml:space="preserve">
</t>
    </r>
    <r>
      <rPr>
        <sz val="10"/>
        <color rgb="FF000000"/>
        <rFont val="Czcionka tekstu podstawowego"/>
        <charset val="238"/>
      </rPr>
      <t>Dane techniczne:
- pompa z płynną regulacją ciśnienia
- wymiary po napompowaniu: 200cm x 90cm x 7 cm (plus dwie specjalne wypustki służące do podłożenia pod materac znajdujący się na łóżku)
- ciśnienie robocze kompresora: 40 do 100mmHg (płynna regulacja)
- czas pełnego cyklu: 6 minut
- specjalne haki służące do zawieszenia pompy na łóżku
Typu: Materac przeciwodleżynowy zmiennociśnieniowy bąbelkowy                                                                                                                          zdjęcie poglądowe</t>
    </r>
  </si>
  <si>
    <r>
      <rPr>
        <b/>
        <u/>
        <sz val="11"/>
        <rFont val="Calibri"/>
        <family val="2"/>
        <charset val="238"/>
      </rPr>
      <t>TABORET POD PRYSZNIC:</t>
    </r>
    <r>
      <rPr>
        <b/>
        <sz val="11"/>
        <rFont val="Calibri"/>
        <family val="2"/>
        <charset val="238"/>
      </rPr>
      <t xml:space="preserve"> </t>
    </r>
    <r>
      <rPr>
        <sz val="11"/>
        <rFont val="Calibri"/>
        <family val="2"/>
        <charset val="238"/>
      </rPr>
      <t xml:space="preserve"> </t>
    </r>
    <r>
      <rPr>
        <sz val="10"/>
        <rFont val="Calibri"/>
        <family val="2"/>
        <charset val="238"/>
      </rPr>
      <t xml:space="preserve">średnica: 33 cm (+/- 2cm), średnica nakładki obrotowej: 29,6 cm (+/- 2 cm), rozstaw nóżek: 34 cm (+/- 2cm), waga: do 2kg , wysokość siedziska (7 stopni): 34,5 – 52,5 cm (+/- 2cm), maksymalne obciążenie: 100 kg, system montażu bez użycia narzędzi, siedzisko obrotowe można przekręcić w dowolnym kierunku, nogi wykonane z aluminium, nóżki zabezpieczone antypoślizgowymi nakładkami.                                                                        </t>
    </r>
    <r>
      <rPr>
        <b/>
        <sz val="11"/>
        <rFont val="Calibri"/>
        <family val="2"/>
        <charset val="238"/>
      </rPr>
      <t xml:space="preserve"> </t>
    </r>
    <r>
      <rPr>
        <sz val="11"/>
        <rFont val="Calibri"/>
        <family val="2"/>
        <charset val="238"/>
      </rPr>
      <t>zdjęcie poglądowe</t>
    </r>
  </si>
  <si>
    <r>
      <rPr>
        <b/>
        <u/>
        <sz val="11"/>
        <rFont val="Calibri"/>
        <family val="2"/>
        <charset val="238"/>
      </rPr>
      <t>TACA DO PODAWANIA LEKÓW</t>
    </r>
    <r>
      <rPr>
        <b/>
        <sz val="11"/>
        <rFont val="Calibri"/>
        <family val="2"/>
        <charset val="238"/>
      </rPr>
      <t xml:space="preserve"> </t>
    </r>
    <r>
      <rPr>
        <sz val="11"/>
        <rFont val="Calibri"/>
        <family val="2"/>
        <charset val="238"/>
      </rPr>
      <t>z miejscem na 32 kieliszki. Taca posiada 16 zestawów w których znajdują się po 2 miejsca na kieliszki oraz miejsce na umieszczenie opisu identyfikującego pacjentów. Wymiary: 430 x 325 x 60 mm</t>
    </r>
    <r>
      <rPr>
        <b/>
        <sz val="11"/>
        <rFont val="Calibri"/>
        <family val="2"/>
        <charset val="238"/>
      </rPr>
      <t xml:space="preserve">                                         </t>
    </r>
    <r>
      <rPr>
        <sz val="11"/>
        <rFont val="Calibri"/>
        <family val="2"/>
        <charset val="238"/>
      </rPr>
      <t>zdjęcie poglądowe</t>
    </r>
  </si>
  <si>
    <r>
      <rPr>
        <b/>
        <u/>
        <sz val="11"/>
        <rFont val="Calibri"/>
        <family val="2"/>
        <charset val="238"/>
      </rPr>
      <t xml:space="preserve">PARAWAN JEDNOSKRZYDŁOWY NA KÓŁKACH: </t>
    </r>
    <r>
      <rPr>
        <sz val="11"/>
        <rFont val="Calibri"/>
        <family val="2"/>
        <charset val="238"/>
      </rPr>
      <t xml:space="preserve">Pokryty farbą proszkową; posiada kółka umożliwiające proste przemieszczenie; Wysokość: 170 cm (+/- 2cm); Szerokość: 100 cm (+/- 2cm)Waga: do 4 kg;  parawan wykonany jest ze sztywnego, zmywalnego materiału; min. 2 kolory parawanu do wyboru przy składaniu zamówienia.                                                   </t>
    </r>
    <r>
      <rPr>
        <b/>
        <sz val="11"/>
        <rFont val="Calibri"/>
        <family val="2"/>
        <charset val="238"/>
      </rPr>
      <t xml:space="preserve"> </t>
    </r>
    <r>
      <rPr>
        <sz val="11"/>
        <rFont val="Calibri"/>
        <family val="2"/>
        <charset val="238"/>
      </rPr>
      <t>zdjęcie poglądowe</t>
    </r>
  </si>
  <si>
    <r>
      <rPr>
        <b/>
        <u/>
        <sz val="11"/>
        <rFont val="Calibri"/>
        <family val="2"/>
        <charset val="238"/>
      </rPr>
      <t>PARAWAN TRZYSKRZYDŁOWY NA KÓŁKACH:</t>
    </r>
    <r>
      <rPr>
        <b/>
        <sz val="11"/>
        <rFont val="Calibri"/>
        <family val="2"/>
        <charset val="238"/>
      </rPr>
      <t xml:space="preserve"> </t>
    </r>
    <r>
      <rPr>
        <sz val="11"/>
        <rFont val="Calibri"/>
        <family val="2"/>
        <charset val="238"/>
      </rPr>
      <t xml:space="preserve">Pokryty farbą proszkową; posiada kółka umożliwiające proste przemieszczenie; WYMIARY: Wysokość: 170 cm (+/- 2cm); Szerokość: 303 cm (+/- 2cm); Waga: do 13 kg; łączony za pomocą zatrzasków; parawan wykonany jest z sztywnego, zmywalnego materiału; min. 2 kolory parawanu do wyboru przy składaniu zamówienia. </t>
    </r>
    <r>
      <rPr>
        <b/>
        <sz val="11"/>
        <rFont val="Calibri"/>
        <family val="2"/>
        <charset val="238"/>
      </rPr>
      <t xml:space="preserve">                                                                         </t>
    </r>
    <r>
      <rPr>
        <sz val="11"/>
        <rFont val="Calibri"/>
        <family val="2"/>
        <charset val="238"/>
      </rPr>
      <t>zdjęcie poglądowe</t>
    </r>
  </si>
  <si>
    <r>
      <rPr>
        <b/>
        <u/>
        <sz val="11"/>
        <rFont val="Calibri"/>
        <family val="2"/>
        <charset val="238"/>
      </rPr>
      <t>TABORET NA KÓŁKACH:</t>
    </r>
    <r>
      <rPr>
        <b/>
        <sz val="11"/>
        <rFont val="Calibri"/>
        <family val="2"/>
        <charset val="238"/>
      </rPr>
      <t xml:space="preserve"> </t>
    </r>
    <r>
      <rPr>
        <sz val="11"/>
        <rFont val="Calibri"/>
        <family val="2"/>
        <charset val="238"/>
      </rPr>
      <t>Z regulacją wysokości: 50 - 70 cm (+/- 2 cm); Wytrzymała tapicerka ze skóry syntetycznej na siedzisku; Chromowana podstawa jezdna; Maksymalne obciążenie: 110 kg; min. 5 kolorów tapicerki do wyboru</t>
    </r>
    <r>
      <rPr>
        <b/>
        <sz val="11"/>
        <rFont val="Calibri"/>
        <family val="2"/>
        <charset val="238"/>
      </rPr>
      <t xml:space="preserve"> </t>
    </r>
    <r>
      <rPr>
        <sz val="11"/>
        <rFont val="Calibri"/>
        <family val="2"/>
        <charset val="238"/>
      </rPr>
      <t>przy składaniu zamówienia                                                                              zdjęcie poglądowe</t>
    </r>
  </si>
  <si>
    <r>
      <rPr>
        <b/>
        <u/>
        <sz val="11"/>
        <rFont val="Calibri"/>
        <family val="2"/>
        <charset val="238"/>
      </rPr>
      <t>KOZETKA MOBILNA / STÓŁ REHABILITACYJNY:</t>
    </r>
    <r>
      <rPr>
        <u/>
        <sz val="11"/>
        <rFont val="Calibri"/>
        <family val="2"/>
        <charset val="238"/>
      </rPr>
      <t xml:space="preserve"> </t>
    </r>
    <r>
      <rPr>
        <sz val="11"/>
        <rFont val="Calibri"/>
        <family val="2"/>
        <charset val="238"/>
      </rPr>
      <t>z kołami jezdnymi z możliwością blokowania, kozetka może pełnić rolę leżanki; łatwe utrzymanie czystości; uchwyt na prześcieradło jednorazowe, poziomowane wezgłowie; konstrukcja metalowa malowana na biało; tapicerka skóropodobna; Min. 7 kolorów tapicerki do wyboru przy składaniu zamówienia.
WYMIARY:
Całkowita szerokość: 55 cm (+/- 2 cm)
Całkowita długość: 188 cm (+/- 2 cm)
Całkowita wysokość: 51 cm (+/- 2 cm)
Kąt nachylenia wezgłowia, +/- 40° (+/- 2°)
Dopuszczalne obciążenia: 180kg                                                                         zdjęcie poglądowe</t>
    </r>
  </si>
  <si>
    <r>
      <t xml:space="preserve"> </t>
    </r>
    <r>
      <rPr>
        <b/>
        <u/>
        <sz val="11"/>
        <rFont val="Calibri"/>
        <family val="2"/>
        <charset val="238"/>
      </rPr>
      <t>WAGA MEDYCZNA  ZE WZROSTOMIERZEM I LEGALIZACJĄ:</t>
    </r>
    <r>
      <rPr>
        <u/>
        <sz val="11"/>
        <rFont val="Calibri"/>
        <family val="2"/>
        <charset val="238"/>
      </rPr>
      <t xml:space="preserve"> </t>
    </r>
    <r>
      <rPr>
        <sz val="11"/>
        <rFont val="Calibri"/>
        <family val="2"/>
        <charset val="238"/>
      </rPr>
      <t>Elektroniczna waga kolumnowa przeznaczona do szpitali, przychodni oraz gabinetów lekarskich, zalegalizowana do celów medycznych wg klasy III. Rolki transportowe do celów mobilnych, posiadająca funkcję obliczania wskaźnika BMI, który stanowi stosunek wzrostu do wagi. Funkcja HOLD umożliwia zatrzymanie wyniku ważenia pacjenta na wyświetlaczu nawet wtedy, gdy zejdzie on z wagi. Dodatkowe przedmioty, które nie mają być ujęte w ważeniu mogą być wytarowane za pomocą funkcji TARA. Zasilana bateryjnie oraz za pomocą zasilacza (konieczność dostawy zasilacza wraz z wagą); Waga posiada funkcję automatycznego wyłączania.
Grupa produktów: Wagi legalizowane
Sposób pomiaru: Elektroniczny
Rodzaj wagi: Kolumnowa
Wymiary : 29,4 x 83,1 x 41,7 cm (+/- 2 cm)
Waga urządzenia: do 10 kg
Klasa dokładności: III Klasa
Nośność wagi : 200 kg
Podziałka (g): 100 g &lt; 150 kg &gt; 200 g
Zasilanie: Zasilacz, Baterie
CE: CE 0109, 0123</t>
    </r>
    <r>
      <rPr>
        <b/>
        <sz val="11"/>
        <rFont val="Calibri"/>
        <family val="2"/>
        <charset val="238"/>
      </rPr>
      <t xml:space="preserve">                                                                              </t>
    </r>
    <r>
      <rPr>
        <sz val="11"/>
        <rFont val="Calibri"/>
        <family val="2"/>
        <charset val="238"/>
      </rPr>
      <t>zdjęcie poglądowe</t>
    </r>
  </si>
  <si>
    <r>
      <rPr>
        <b/>
        <u/>
        <sz val="11"/>
        <rFont val="Calibri"/>
        <family val="2"/>
        <charset val="238"/>
      </rPr>
      <t>STOJAK DO KROPLÓWEK</t>
    </r>
    <r>
      <rPr>
        <b/>
        <sz val="11"/>
        <rFont val="Calibri"/>
        <family val="2"/>
        <charset val="238"/>
      </rPr>
      <t>:</t>
    </r>
    <r>
      <rPr>
        <sz val="11"/>
        <rFont val="Calibri"/>
        <family val="2"/>
        <charset val="238"/>
      </rPr>
      <t xml:space="preserve"> Przemieszczanie statywu za pomocą  kółek, możliwość regulacji wysokości; ze stali nierdzewnej; pokryty jest farbą proszkową;  wyposażony  w  wieszaki do pojemników z płynami infuzyjnymi; Wysokość: min. 1100 – max. 2000 mm; Średnica podstawy: 680 mm                                                      </t>
    </r>
    <r>
      <rPr>
        <b/>
        <sz val="11"/>
        <rFont val="Calibri"/>
        <family val="2"/>
        <charset val="238"/>
      </rPr>
      <t xml:space="preserve"> </t>
    </r>
    <r>
      <rPr>
        <sz val="11"/>
        <rFont val="Calibri"/>
        <family val="2"/>
        <charset val="238"/>
      </rPr>
      <t>zdjęcie poglądowe</t>
    </r>
  </si>
  <si>
    <r>
      <rPr>
        <b/>
        <u/>
        <sz val="11"/>
        <rFont val="Calibri"/>
        <family val="2"/>
        <charset val="238"/>
      </rPr>
      <t>BALKONIK TRÓJFUNKCYJNY:</t>
    </r>
    <r>
      <rPr>
        <b/>
        <sz val="11"/>
        <rFont val="Calibri"/>
        <family val="2"/>
        <charset val="238"/>
      </rPr>
      <t xml:space="preserve">                                                        </t>
    </r>
    <r>
      <rPr>
        <sz val="11"/>
        <rFont val="Calibri"/>
        <family val="2"/>
        <charset val="238"/>
      </rPr>
      <t>(może być kroczący, stały lub stały z kółkami):  szerokość: 60 cm, zakres regulacji wysokości: 82 - 100 cm, skokowa regulacja wysokości:  co 2,5 cm; waga: do 3 kg; max. obciążenie: 110 kg; łatwy sposób zablokowania funkcji kroczącej; aluminiowa rama z możliwością złożenia; wytrzymała i stabilna konstrukcja; konstrukcja ułatwiająca wstawanie; dodatkowe wymienne stopki przednie; wyposażone w kółka o średnicy 12 cm antypoślizgowe, gumowe nasadki zapewniające; wysoki poziom bezpieczeństwa; ergonomiczne uchwyty</t>
    </r>
    <r>
      <rPr>
        <b/>
        <sz val="11"/>
        <rFont val="Calibri"/>
        <family val="2"/>
        <charset val="238"/>
      </rPr>
      <t xml:space="preserve">                                              </t>
    </r>
    <r>
      <rPr>
        <sz val="11"/>
        <rFont val="Calibri"/>
        <family val="2"/>
        <charset val="238"/>
      </rPr>
      <t>zdjęcie poglądowe</t>
    </r>
  </si>
  <si>
    <r>
      <rPr>
        <b/>
        <sz val="11"/>
        <color theme="1"/>
        <rFont val="Calibri"/>
        <family val="2"/>
        <charset val="238"/>
      </rPr>
      <t>CIŚNIENIENIOMIERZ ELEKTRONICZNY NARAMIENNY:</t>
    </r>
    <r>
      <rPr>
        <sz val="11"/>
        <color theme="1"/>
        <rFont val="Calibri"/>
        <family val="2"/>
        <charset val="238"/>
      </rPr>
      <t xml:space="preserve"> dla dorosłych; cyfrowy duży wyświetlacz, zasilany bateriami + zasilacz; mankiet w rozmiarze: 25-36 cm (+/- 2 cm); granica błędu pomiarowego w mankiecie:+/- 3 mmHg; granica pomiaru błędu tętno: +/- 5% odczyt; wymiary ciśnieniomierza: 13 x 10 x 6cm (+/- 2 cm). </t>
    </r>
  </si>
  <si>
    <r>
      <rPr>
        <b/>
        <u/>
        <sz val="11"/>
        <color rgb="FF000000"/>
        <rFont val="Calibri"/>
        <family val="2"/>
        <charset val="238"/>
      </rPr>
      <t>Pas uniwersalny na nadgarstki do unieruchomienia</t>
    </r>
    <r>
      <rPr>
        <sz val="11"/>
        <color indexed="8"/>
        <rFont val="Calibri"/>
        <family val="2"/>
        <charset val="238"/>
      </rPr>
      <t xml:space="preserve"> w roz. S, M, L, XL  
    wytrzymały                                                                      100 % poliester odporny na uszkodzenia
    bezpieczne i efektywne unieruchomienie określonych części lub partii ciała pacjenta
    pasy zapinane przy pomocy kluczy magnetycznych
    elementy metalowe oczek regulacyjnych zabezpieczone przed korozją
    możliwość czyszczenia lub prania w temp.  do 90°C, pasy można również zamocować do pasa na tułów ograniczając ruch pacjenta na granicy łóżka.                                                                                 wymagana instrukacja obsługi w jezyku polskim zdjęcie poglądowe</t>
    </r>
  </si>
  <si>
    <r>
      <rPr>
        <b/>
        <i/>
        <sz val="11"/>
        <color rgb="FF000000"/>
        <rFont val="Calibri"/>
        <family val="2"/>
        <charset val="238"/>
      </rPr>
      <t>Pas uniwersalny na kostki do unieruchomienia</t>
    </r>
    <r>
      <rPr>
        <sz val="11"/>
        <color indexed="8"/>
        <rFont val="Calibri"/>
        <family val="2"/>
        <charset val="238"/>
      </rPr>
      <t xml:space="preserve"> w roz. S, M, L, XL  Zaprojektowane w taki sposób, aby zabezpieczyć pacjenta przed samookaleczeniem oraz spadnięciem z łóżka. Pasy posiadają możliwość regulacji swobody ruchu zależny od potrzeb klinicznych pacjenta.
wytrzymały 100 % poliester odporny na uszkodzenia
 bezpieczne i efektywne unieruchomienie pacjenta określonych części lub partii ciała
pasy zapinane przy pomocy kluczy magnetycznych
elementy metalowe oczek regulacyjnych zabezpieczone przed korozją
możliwość czyszczenia lub prania w temp. do 90°C                                                                                               wymagana instrukacja obsługi w jezyku polskim zdjęcie poglądowe</t>
    </r>
  </si>
  <si>
    <t xml:space="preserve"> Szacunkowa wielkość zamówienia na 24 miesiące</t>
  </si>
  <si>
    <t>Rurka ustno-gardłowa typu guedel utrzymująca drożność ustnej części gardła, charakterystyczne anatomiczne wygięcie rurki, rozmiary kodowane kolorami, jednorazowa, sterylna o rozmiarach : 3, 4 ,5</t>
  </si>
  <si>
    <t>Sonda - zgłębnik żołądkowy wykonana z miękkiego PCV, odporny na załamania i skręcania, atraumatyczna, lekko zaokrąglona zamknięta końcówka, cztery otwory boczne o łagodnych krawedziach, kolorystyczny kod rozmiarowy, rozmiar CH 16, 18, 20, 22, 24; dł. 80 cm</t>
  </si>
  <si>
    <t>Zgłębnik z prowadnicą oraz łącznikiem - do żywienia dożołądkowego lub dojelitowego; wykonany z miękkiego poliuretanu, elementy zgłębnika nie zawierają DEHP i lateksu, przewód posiada centymetrową podziałkę, co ułatwia mierzenie głębokości wprowadzania zgłębnika oraz linie kontrastujące w promieniach RTG; produkt sterylny; prowadnica umożliwiająca wprowadzenie zgłębnika do przewodu pokarmowego; końcówka zgłebnika z dwoma bocznymi otworami oraz otworem kończącym przewód zgłębnika; oznaczony znakiem CE; sterylizowany tlenkiem etylenu; Port żywieniowy z łącznikiem umożliwiający połączenie z zestawem do żywienia lub/i strzykawką; Rozmiary: Ch8 - długość 110cm; Ch10 - długość 110 cm; Ch12 - długość 110 cm;  kompatybilny z pozycją  5</t>
  </si>
  <si>
    <t>Zgłębnik z prowadnicą oraz łącznikiem - do żywienia dożołądkowego lub dojelitowego; wykonany z miękkiego poliuretanu, elementy zgłębnika nie zawierają DEHP i lateksu, przewód posiada centymetrową podziałkę, co ułatwia mierzenie głębokości wprowadzania zgłębnika oraz linie kontrastujące w promieniach RTG; produkt sterylny; prowadnica umożliwiająca wprowadzenie zgłębnika do przewodu pokarmowego; końcówka zgłebnika z dwoma bocznymi otworami oraz otworem kończącym przewód zgłębnika; oznaczony znakiem CE; sterylizowany tlenkiem etylenuPort żywieniowy z łącznikiem umożliwiający połączenie z zestawem do żywienia lub/i strzykawką; Rozmiar:Ch14 - długość 110cm; kompatybilny z pozycją  5</t>
  </si>
  <si>
    <t>Strzykawka do obsługi żywienia drogą przewodu pokarmowego; pojemność: 60ml; wyrób medyczny; sterylna; pakowana pojedyńczo; kompatybilna z pozycją 3,4</t>
  </si>
  <si>
    <t>Mankiet do ciśnieniomierza dla ludzi otyłych na ramieniu lub na udzie, z jednym przewodem</t>
  </si>
  <si>
    <t>Nr sprawy: 7/SMED/DCZP/2026/P</t>
  </si>
  <si>
    <t>Nr sprawy 7/SMED/DCZP/2026/P</t>
  </si>
  <si>
    <r>
      <rPr>
        <b/>
        <u/>
        <sz val="11"/>
        <rFont val="Calibri"/>
        <family val="2"/>
        <charset val="238"/>
      </rPr>
      <t xml:space="preserve">WÓZEK INWALIDZKI:  </t>
    </r>
    <r>
      <rPr>
        <b/>
        <sz val="11"/>
        <rFont val="Calibri"/>
        <family val="2"/>
        <charset val="238"/>
      </rPr>
      <t xml:space="preserve">
</t>
    </r>
    <r>
      <rPr>
        <sz val="10"/>
        <rFont val="Calibri"/>
        <family val="2"/>
        <charset val="238"/>
      </rPr>
      <t xml:space="preserve">- waga użytkownika: max. 120kg (+/- 2kg)
- Szerokość użytkowa siedziska: 50cm (+/- 2cm)
- Szerokość całkowita wózka: 67cm (+/- 2cm)
- Długość całkowita z podnóżkiem: 105cm (+/- 2cm)
- Szerokość wózka po złożeniu: 28,5cm (+/- 2cm)
- Wysokość wózka: 90cm (+/- 2cm)
- Głębokość użytkowa siedziska: 40cm (+/- 2cm)
- Wysokość oparcia: 44cm (+/- 2cm)
- Odległość siedziska od podnóżka: 35cm (+/- 2cm)
- Średnica obręczy: 50cm (+/- 2cm)
- Grubość obręczy: 2cm
- Średnica kół tylnych: 60cm (+/- 2cm)
- Średnica kół przednich: 19cm (+/- 2cm)
- Koła pełne
- Podłokietniki krótkie: dł. 26cm; szer.5,5cm (+/- 2cm)
- Podnóżki: dł. 16,5cm; szer.16cm (+/- 2cm)
- Odległość siedziska od podłokietnika: 26cm (+/- 2cm)
- Wymiary tylnej kieszeni: dł. 28,5cm; szer.23cm (+/- 2cm)
- Waga wózka: do 20 kg                                                                                                                                    - </t>
    </r>
    <r>
      <rPr>
        <sz val="11"/>
        <rFont val="Calibri"/>
        <family val="2"/>
        <charset val="238"/>
      </rPr>
      <t xml:space="preserve"> zdjęcie poglądowe</t>
    </r>
  </si>
  <si>
    <r>
      <rPr>
        <b/>
        <u/>
        <sz val="10"/>
        <color rgb="FF000000"/>
        <rFont val="Czcionka tekstu podstawowego"/>
        <charset val="238"/>
      </rPr>
      <t xml:space="preserve">KRZESŁO REHABILITACYJNO - PRYSZNICOWE </t>
    </r>
    <r>
      <rPr>
        <sz val="10"/>
        <color rgb="FF000000"/>
        <rFont val="Czcionka tekstu podstawowego"/>
        <charset val="238"/>
      </rPr>
      <t xml:space="preserve">
- wymiar siedziska: 50x30cm (+/- 2cm)
- rozstaw nóżek: 42x38cm (+/- 2cm)
- zakres regulacji wysokości: 36-47cm (+/- 2cm)
- waga krzesła: do 4 kg 
- maksymalne obciążenie: do 110kg
- kolor: biały
- nóżki krzesła zabezpieczone antypoślizgowymi nakładkami
- rama krzesła aluminiowa anodyzowana – odporna na wodę
- uchwyty ułatwiające wstawanie 
- siedzisko i oparcie wykonane z polietylenu
- zdjęcie poglądowe
</t>
    </r>
  </si>
  <si>
    <r>
      <t xml:space="preserve">Stolik Przyłóżkowy z kółkami i z regulacją wysokości 
</t>
    </r>
    <r>
      <rPr>
        <sz val="10"/>
        <color rgb="FF000000"/>
        <rFont val="Czcionka tekstu podstawowego"/>
        <charset val="238"/>
      </rPr>
      <t xml:space="preserve">-regulacja wysokości i kąta nachylenia blatu
    -możliwość ustawienia blatu w dwóch kierunkach – do 90°
    -mobilna konstrukcja na 4 kółkach z hamulcami
    -stabilna metalowa podstawa w kształcie litery H, lakierowana proszkowo
    -blat z obrzeżami zabezpieczającymi – zapobiegają zsuwaniu się przedmiotów
    -łatwy montaż – produkt dostarczany do samodzielnego złożenia                                                                                                                     -wymiary blatu: 60 cm (długość) x 40 cm (szerokość) +/- 2cm
-grubość blatu: 1,2 cm +/- 2cm
-regulacja wysokości: od 70 do 105 cm +/- 2cm
-regulacja kąta nachylenia blatu: 0°–90° +/- 2
-maksymalne obciążenie: 10 kg +/- 1kg
-color blatu: biały                                                                                                            zdjęcie poglądowe
</t>
    </r>
  </si>
  <si>
    <r>
      <rPr>
        <b/>
        <u/>
        <sz val="9"/>
        <color rgb="FF000000"/>
        <rFont val="Czcionka tekstu podstawowego"/>
        <charset val="238"/>
      </rPr>
      <t xml:space="preserve">FOTEL DO POBIERANIA KRWI Z REGULOWANYM OPARCIEM, PODNÓŻKIEM ORAZ PODGŁÓWKIEM: </t>
    </r>
    <r>
      <rPr>
        <b/>
        <sz val="9"/>
        <color rgb="FF000000"/>
        <rFont val="Czcionka tekstu podstawowego"/>
        <charset val="238"/>
      </rPr>
      <t xml:space="preserve">
</t>
    </r>
    <r>
      <rPr>
        <sz val="9"/>
        <color rgb="FF000000"/>
        <rFont val="Czcionka tekstu podstawowego"/>
        <charset val="238"/>
      </rPr>
      <t xml:space="preserve">- Tapicerka fotela wykonana z trwałego i łatwego do utrzymania w czystości PWC zapewnia bezpieczne i higieniczne użytkowanie;
- Wymiary: 
Wysokość bez podgłówka - 100 cm (+/-2cm)
Szerokość siedziska / całkowita - 50 / 71 cm (+/-2cm)
Głębokość - 80 cm (+/-2cm)
Głębokość samego siedziska - 45 cm (+/-2cm)
Długość całkowita po rozłożeniu - 143 cm (+/-2cm)
Wysokość siedziska - 50 cm (+/-2cm)
Masa własna - 30 kg
Maksymalne obciążenie - 150 kg
Regulacja wysokości podgłówka - 15 cm (+/-2cm)
Regulacja wysokości podłokietników - 25 cm (+/-2cm)
Regulacja oparcia - 0° do 85° 
Regulacja podnóżka - 0° do 90°
Podłokietniki można ustawić pod kątem prostym lub pod kątem 10 stopni.
- atestowana i bezszwowa tapicerka w min. 5 kolorach do wyboru przy składaniu zamówienia
- maksymalne obciążenie do 150 kg, rozkładany do pozycji leżącej
- stelaż malowany proszkowo na kolor biały
- zdjęcie poglądowe
</t>
    </r>
  </si>
  <si>
    <r>
      <t xml:space="preserve">TERMOMETR BEZKONTAKTOWY DO POMIARU CIAŁA: </t>
    </r>
    <r>
      <rPr>
        <sz val="10"/>
        <rFont val="Calibri"/>
        <family val="2"/>
        <charset val="238"/>
      </rPr>
      <t xml:space="preserve">wyposażony  w duży i czytelny wyświetlacz; w  komplecie z bateriami, </t>
    </r>
    <r>
      <rPr>
        <b/>
        <sz val="10"/>
        <rFont val="Calibri"/>
        <family val="2"/>
        <charset val="238"/>
      </rPr>
      <t xml:space="preserve">polską instrukcją obsługi </t>
    </r>
    <r>
      <rPr>
        <sz val="10"/>
        <rFont val="Calibri"/>
        <family val="2"/>
        <charset val="238"/>
      </rPr>
      <t>i kartą gwarancyjną; działa na podczerwień; dźwiękowy alarm gorączki, kiedy temperatura jest wyższa niż 38 °C
INFORMACJE TECHNICZNE: urządzenie elektroniczne bezkontaktowe; czas pomiaru: maks. 5 sekund; wyświetlacz: LCD; dokładność wyniku pomiarowego: 0,2 °C; zakres pomiaru temperatura ciała: 32°C – 42,9°C / 89,6°F – 109,2°F.; zakres pomiaru temperatura powierzchni: 0,0°C- 60,0°C / 32,0°F – 140,0°F; margines błędu pomiaru w standardowych warunkach otoczenia: +-0,2°C/0,3°C; zasilanie: baterie ; automatyczne wyłączanie po 30 sekundach; masa termometru bez baterii: około 75 g; gabaryt wielkościowy: 170 x 48 x 40 mm ; temperatura robocza otoczenia: 10°C – 40°C</t>
    </r>
    <r>
      <rPr>
        <b/>
        <sz val="11"/>
        <rFont val="Calibri"/>
        <family val="2"/>
        <charset val="238"/>
      </rPr>
      <t xml:space="preserve">                                                                         -  </t>
    </r>
    <r>
      <rPr>
        <sz val="11"/>
        <rFont val="Calibri"/>
        <family val="2"/>
        <charset val="238"/>
      </rPr>
      <t>zdjęcie poglądowe</t>
    </r>
  </si>
  <si>
    <r>
      <rPr>
        <b/>
        <sz val="11"/>
        <rFont val="Calibri"/>
        <family val="2"/>
        <charset val="238"/>
      </rPr>
      <t>PULSOKSYMETR NAPALCOWY:</t>
    </r>
    <r>
      <rPr>
        <sz val="11"/>
        <rFont val="Calibri"/>
        <family val="2"/>
        <charset val="238"/>
      </rPr>
      <t xml:space="preserve"> zasilany bateriami lub na akumulator ; do pomiaru wysycenia krwi tlenem i tętna; wyposażony w czytelny ekran OLED,
pobiera niski poziom energii, posiada automatyczny system włączania i wyłączania
urządzenie spełnia standard IEC60601-1-2
komplet baterii w zestawie; posiada smycz do zawieszenia; wymiary urządzenia: 57 x 31 x 31 mm (+/- 5mm)</t>
    </r>
  </si>
  <si>
    <t>Ciśnieniomierz elektroniczny z dużym mankietem obwód ramienia 51-55 cm XL 32-52cm CIŚNIENIOMIERZ Z BARDZO DUŻYM MANKIETEM  +ZASILACZ</t>
  </si>
  <si>
    <t>wartość netto w PLN</t>
  </si>
  <si>
    <t>wartośc brutto w PLN</t>
  </si>
  <si>
    <r>
      <rPr>
        <b/>
        <u/>
        <sz val="9"/>
        <color rgb="FF000000"/>
        <rFont val="Czcionka tekstu podstawowego"/>
        <charset val="238"/>
      </rPr>
      <t xml:space="preserve">Wózek zabiegowy oddziałowy    </t>
    </r>
    <r>
      <rPr>
        <sz val="9"/>
        <color rgb="FF000000"/>
        <rFont val="Czcionka tekstu podstawowego"/>
        <charset val="238"/>
      </rPr>
      <t xml:space="preserve">                                                                                Wózek zabiegowy  oddziałowy, przeznaczony do szpitali na oddziały szpitalne służące w drobnych zabiegach. Wózek posiada cztery koła, worek na odpady, druciany kosz, trzy półki oraz cztery koła jezdne w tym dwa z blokadą.                                                                                                                                               PARAMETRY TECHNICZNE:
Długość: 645 mm
Szerokość 425 mm
Wysokość 905 mm                                                                                                                                                                                  zdjęcie poglądowe</t>
    </r>
  </si>
  <si>
    <r>
      <rPr>
        <b/>
        <u/>
        <sz val="9"/>
        <color rgb="FF000000"/>
        <rFont val="Czcionka tekstu podstawowego"/>
        <charset val="238"/>
      </rPr>
      <t>Chodzik balkonik czterokołowy dla osób o wadze do 200 kg  Chodzik</t>
    </r>
    <r>
      <rPr>
        <sz val="9"/>
        <color rgb="FF000000"/>
        <rFont val="Czcionka tekstu podstawowego"/>
        <charset val="238"/>
      </rPr>
      <t xml:space="preserve"> czterokołowy aluminiowy  z regulowanym siedziskiem                                                                       Główne cechy:
- Maksymalne obciążenie wynoszące do 200 kg;
- Składana rama dostępna w min dwóch kolorach
- Blokada zapobiegająca przypadkowemu złożeniu;
- Miękkie materiałowe siedzisko z regulacją wysokości (zakres od 48 do 57 cm); (+/-2cm)
- Skrytka na dokumenty pod siedziskiem; 
- Materiały koszyk pod siedziskiem na małe przedmioty do 5 kg;
- Blokada przeciwko wypadaniu oparcia;
- Materiałowe oparcie;
- Ergonomiczne uchwyty wraz z hamulcami z funkcją hamulca postojowego;(+/-2cm)
- Przednie koła skrętne;
- Odblaski w kolorze czerwonym umieszczone na bokach przednich kół;
- Produkt medyczny, atestowany                                                                                                                                                             Konstrukcja ramy Aluminium, Rama składana
Regulowana wysokość uchwytów, Regulowana wysokość siedziska
Wysokość siedziska: 48 - 57 cm(+/-2cm)                                                                                   Wymiary siedziska: szer. 48 x gł. 40 cm(+/-2cm)
Szerokość wewnętrzna: 53 cm (+/-2cm)
Wymiary przy minimalnej wysokości ustawienia siedziska: dł. 75 x szer. 60 x wys. 81 - 102 cm (+/-2cm)
Wymiary przy maksymalnej wysokości ustawienia siedziska: dł. 86 x szer. 60 x wys. 81 - 102 cm (+/-2cm)
Masa całkowita:max 11 kg, zdjęcie poglądowe               </t>
    </r>
  </si>
  <si>
    <r>
      <rPr>
        <b/>
        <u/>
        <sz val="11"/>
        <rFont val="Calibri"/>
        <family val="2"/>
        <charset val="238"/>
      </rPr>
      <t>Ciśnieniomierz zegarowy</t>
    </r>
    <r>
      <rPr>
        <sz val="11"/>
        <rFont val="Calibri"/>
        <family val="2"/>
        <charset val="238"/>
      </rPr>
      <t xml:space="preserve">, klasyczny, dwuwężykowy, z mankietem zmywalnym ze stetoskopem   Zakres pomiarowy: 0-300 mmHg
Metalowa obudowa
Czytelna tarcza o średnicy 50 mm +/- 2mm
Wysokiej jakości mankiet dla dorosłych                                                                                                                  Skład zestawu :                                                                                                                                                                                 Ciśnieniomierz
Stetoskop
Mankiet
Etui
Instrukcja w języku polskim                                                                                                                                                      wyrób medyczny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</si>
</sst>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_z_ł_-;\-* #,##0.00\ _z_ł_-;_-* &quot;-&quot;??\ _z_ł_-;_-@_-"/>
  </numFmts>
  <fonts count="32">
    <font>
      <sz val="11"/>
      <color theme="1"/>
      <name val="Czcionka tekstu podstawowego"/>
      <family val="2"/>
      <charset val="238"/>
    </font>
    <font>
      <sz val="11"/>
      <color theme="1"/>
      <name val="Czcionka tekstu podstawowego"/>
      <family val="2"/>
      <charset val="238"/>
    </font>
    <font>
      <sz val="11"/>
      <name val="Calibri"/>
      <family val="2"/>
      <charset val="238"/>
    </font>
    <font>
      <b/>
      <sz val="11"/>
      <name val="Calibri"/>
      <family val="2"/>
      <charset val="238"/>
    </font>
    <font>
      <sz val="11"/>
      <color indexed="8"/>
      <name val="Calibri"/>
      <family val="2"/>
      <charset val="238"/>
    </font>
    <font>
      <b/>
      <sz val="8"/>
      <name val="Calibri"/>
      <family val="2"/>
      <charset val="238"/>
    </font>
    <font>
      <sz val="11"/>
      <color theme="1"/>
      <name val="Calibri"/>
      <family val="2"/>
      <charset val="238"/>
    </font>
    <font>
      <sz val="10"/>
      <name val="Calibri"/>
      <family val="2"/>
      <charset val="238"/>
    </font>
    <font>
      <b/>
      <sz val="10"/>
      <name val="Calibri"/>
      <family val="2"/>
      <charset val="238"/>
    </font>
    <font>
      <sz val="11"/>
      <color indexed="8"/>
      <name val="Czcionka tekstu podstawowego"/>
      <family val="2"/>
      <charset val="238"/>
    </font>
    <font>
      <sz val="12"/>
      <color theme="1"/>
      <name val="Czcionka tekstu podstawowego"/>
      <family val="2"/>
      <charset val="238"/>
    </font>
    <font>
      <b/>
      <sz val="11"/>
      <color theme="1"/>
      <name val="Calibri"/>
      <family val="2"/>
      <charset val="238"/>
    </font>
    <font>
      <u/>
      <sz val="11"/>
      <color theme="10"/>
      <name val="Czcionka tekstu podstawowego"/>
      <family val="2"/>
      <charset val="238"/>
    </font>
    <font>
      <b/>
      <u/>
      <sz val="9"/>
      <color rgb="FF000000"/>
      <name val="Czcionka tekstu podstawowego"/>
      <charset val="238"/>
    </font>
    <font>
      <b/>
      <sz val="10"/>
      <color rgb="FF000000"/>
      <name val="Czcionka tekstu podstawowego"/>
      <charset val="238"/>
    </font>
    <font>
      <sz val="10"/>
      <color rgb="FF000000"/>
      <name val="Czcionka tekstu podstawowego"/>
      <charset val="238"/>
    </font>
    <font>
      <b/>
      <u/>
      <sz val="10"/>
      <color rgb="FF000000"/>
      <name val="Czcionka tekstu podstawowego"/>
      <charset val="238"/>
    </font>
    <font>
      <b/>
      <sz val="10"/>
      <color theme="1"/>
      <name val="Calibri"/>
      <family val="2"/>
      <charset val="238"/>
    </font>
    <font>
      <sz val="10"/>
      <color theme="1"/>
      <name val="Calibri"/>
      <family val="2"/>
      <charset val="238"/>
    </font>
    <font>
      <b/>
      <sz val="11"/>
      <color indexed="8"/>
      <name val="Calibri"/>
      <family val="2"/>
      <charset val="238"/>
    </font>
    <font>
      <sz val="12"/>
      <color theme="1"/>
      <name val="Czcionka tekstu podstawowego"/>
      <charset val="238"/>
    </font>
    <font>
      <b/>
      <sz val="12"/>
      <color theme="1"/>
      <name val="Czcionka tekstu podstawowego"/>
      <charset val="238"/>
    </font>
    <font>
      <b/>
      <sz val="10"/>
      <name val="Arial"/>
      <family val="2"/>
      <charset val="238"/>
    </font>
    <font>
      <b/>
      <sz val="9"/>
      <color rgb="FF000000"/>
      <name val="Czcionka tekstu podstawowego"/>
      <charset val="238"/>
    </font>
    <font>
      <sz val="9"/>
      <color rgb="FF000000"/>
      <name val="Czcionka tekstu podstawowego"/>
      <charset val="238"/>
    </font>
    <font>
      <u/>
      <sz val="10"/>
      <color rgb="FF000000"/>
      <name val="Czcionka tekstu podstawowego"/>
      <charset val="238"/>
    </font>
    <font>
      <b/>
      <u/>
      <sz val="11"/>
      <name val="Calibri"/>
      <family val="2"/>
      <charset val="238"/>
    </font>
    <font>
      <u/>
      <sz val="11"/>
      <name val="Calibri"/>
      <family val="2"/>
      <charset val="238"/>
    </font>
    <font>
      <b/>
      <u/>
      <sz val="11"/>
      <color rgb="FF000000"/>
      <name val="Calibri"/>
      <family val="2"/>
      <charset val="238"/>
    </font>
    <font>
      <b/>
      <i/>
      <sz val="11"/>
      <color rgb="FF000000"/>
      <name val="Calibri"/>
      <family val="2"/>
      <charset val="238"/>
    </font>
    <font>
      <sz val="12"/>
      <name val="Calibri"/>
      <family val="2"/>
      <charset val="238"/>
    </font>
    <font>
      <sz val="11"/>
      <name val="Czcionka tekstu podstawowego"/>
      <family val="2"/>
      <charset val="238"/>
    </font>
  </fonts>
  <fills count="16">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92D050"/>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0"/>
        <bgColor indexed="26"/>
      </patternFill>
    </fill>
    <fill>
      <patternFill patternType="solid">
        <fgColor theme="3" tint="0.39997558519241921"/>
        <bgColor indexed="64"/>
      </patternFill>
    </fill>
    <fill>
      <patternFill patternType="solid">
        <fgColor theme="3" tint="0.79998168889431442"/>
        <bgColor indexed="64"/>
      </patternFill>
    </fill>
    <fill>
      <patternFill patternType="solid">
        <fgColor rgb="FFFFC000"/>
        <bgColor indexed="64"/>
      </patternFill>
    </fill>
    <fill>
      <patternFill patternType="solid">
        <fgColor theme="9" tint="0.39997558519241921"/>
        <bgColor indexed="64"/>
      </patternFill>
    </fill>
    <fill>
      <patternFill patternType="solid">
        <fgColor theme="2" tint="-0.499984740745262"/>
        <bgColor indexed="64"/>
      </patternFill>
    </fill>
    <fill>
      <patternFill patternType="solid">
        <fgColor theme="2" tint="-0.249977111117893"/>
        <bgColor indexed="64"/>
      </patternFill>
    </fill>
    <fill>
      <patternFill patternType="solid">
        <fgColor rgb="FFFFFF66"/>
        <bgColor indexed="64"/>
      </patternFill>
    </fill>
    <fill>
      <patternFill patternType="solid">
        <fgColor rgb="FFFFFFCC"/>
        <bgColor indexed="64"/>
      </patternFill>
    </fill>
  </fills>
  <borders count="20">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rgb="FF000000"/>
      </left>
      <right style="thin">
        <color rgb="FF000000"/>
      </right>
      <top style="thin">
        <color rgb="FF000000"/>
      </top>
      <bottom style="thin">
        <color rgb="FF000000"/>
      </bottom>
      <diagonal/>
    </border>
    <border>
      <left style="thin">
        <color indexed="8"/>
      </left>
      <right style="thin">
        <color indexed="64"/>
      </right>
      <top style="thin">
        <color indexed="64"/>
      </top>
      <bottom style="thin">
        <color indexed="8"/>
      </bottom>
      <diagonal/>
    </border>
    <border>
      <left style="thin">
        <color indexed="8"/>
      </left>
      <right style="thin">
        <color indexed="64"/>
      </right>
      <top style="thin">
        <color indexed="8"/>
      </top>
      <bottom style="thin">
        <color indexed="8"/>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8"/>
      </right>
      <top/>
      <bottom/>
      <diagonal/>
    </border>
    <border>
      <left/>
      <right style="thin">
        <color indexed="8"/>
      </right>
      <top/>
      <bottom style="thin">
        <color indexed="8"/>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style="thin">
        <color indexed="8"/>
      </left>
      <right style="thin">
        <color indexed="8"/>
      </right>
      <top/>
      <bottom/>
      <diagonal/>
    </border>
    <border>
      <left style="thin">
        <color rgb="FF000000"/>
      </left>
      <right style="thin">
        <color rgb="FF000000"/>
      </right>
      <top style="thin">
        <color rgb="FF000000"/>
      </top>
      <bottom/>
      <diagonal/>
    </border>
  </borders>
  <cellStyleXfs count="4">
    <xf numFmtId="0" fontId="0" fillId="0" borderId="0"/>
    <xf numFmtId="0" fontId="9" fillId="0" borderId="0"/>
    <xf numFmtId="43" fontId="1" fillId="0" borderId="0" applyFont="0" applyFill="0" applyBorder="0" applyAlignment="0" applyProtection="0"/>
    <xf numFmtId="0" fontId="12" fillId="0" borderId="0" applyNumberFormat="0" applyFill="0" applyBorder="0" applyAlignment="0" applyProtection="0"/>
  </cellStyleXfs>
  <cellXfs count="171">
    <xf numFmtId="0" fontId="0" fillId="0" borderId="0" xfId="0"/>
    <xf numFmtId="0" fontId="2" fillId="0" borderId="0" xfId="0" applyFont="1" applyAlignment="1">
      <alignment horizontal="center" vertical="center" wrapText="1"/>
    </xf>
    <xf numFmtId="0" fontId="2" fillId="0" borderId="0" xfId="0" applyFont="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9" fontId="4" fillId="0" borderId="1" xfId="0" applyNumberFormat="1" applyFont="1" applyBorder="1" applyAlignment="1">
      <alignment horizontal="center" vertical="center" wrapText="1"/>
    </xf>
    <xf numFmtId="4" fontId="2" fillId="0" borderId="0" xfId="0" applyNumberFormat="1" applyFont="1" applyAlignment="1">
      <alignment vertical="center" wrapText="1"/>
    </xf>
    <xf numFmtId="1" fontId="2"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10" fillId="0" borderId="0" xfId="0" applyFont="1"/>
    <xf numFmtId="0" fontId="3" fillId="0" borderId="0" xfId="0" applyFont="1" applyAlignment="1">
      <alignment horizontal="left" vertical="center" wrapText="1"/>
    </xf>
    <xf numFmtId="0" fontId="3" fillId="0" borderId="1" xfId="0" applyFont="1" applyBorder="1" applyAlignment="1">
      <alignment horizontal="left" vertical="center" wrapText="1"/>
    </xf>
    <xf numFmtId="0" fontId="2" fillId="2" borderId="1" xfId="0" applyFont="1" applyFill="1" applyBorder="1" applyAlignment="1">
      <alignment vertical="center" wrapText="1"/>
    </xf>
    <xf numFmtId="0" fontId="6" fillId="2" borderId="1" xfId="0" applyFont="1" applyFill="1" applyBorder="1" applyAlignment="1">
      <alignment vertical="center" wrapText="1"/>
    </xf>
    <xf numFmtId="4" fontId="3" fillId="0" borderId="3" xfId="0" applyNumberFormat="1" applyFont="1" applyBorder="1" applyAlignment="1">
      <alignment vertical="center" wrapText="1"/>
    </xf>
    <xf numFmtId="4" fontId="3" fillId="0" borderId="4" xfId="0" applyNumberFormat="1" applyFont="1" applyBorder="1" applyAlignment="1">
      <alignment horizontal="center" vertical="center" wrapText="1"/>
    </xf>
    <xf numFmtId="0" fontId="3"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2" fillId="0" borderId="9" xfId="3" applyBorder="1" applyAlignment="1">
      <alignment wrapText="1"/>
    </xf>
    <xf numFmtId="0" fontId="19" fillId="0" borderId="1" xfId="0" applyFont="1" applyBorder="1" applyAlignment="1">
      <alignment horizontal="center" vertical="center" wrapText="1"/>
    </xf>
    <xf numFmtId="0" fontId="4" fillId="0" borderId="1" xfId="0" applyFont="1" applyBorder="1" applyAlignment="1">
      <alignment horizontal="center" vertical="center"/>
    </xf>
    <xf numFmtId="1" fontId="4" fillId="0" borderId="1" xfId="0" applyNumberFormat="1" applyFont="1" applyBorder="1" applyAlignment="1">
      <alignment horizontal="center" vertical="center" wrapText="1"/>
    </xf>
    <xf numFmtId="43" fontId="2" fillId="0" borderId="1" xfId="2" applyFont="1" applyBorder="1" applyAlignment="1">
      <alignment horizontal="center" vertical="center" wrapText="1"/>
    </xf>
    <xf numFmtId="9"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0" fontId="17" fillId="0" borderId="0" xfId="1" applyFont="1" applyAlignment="1">
      <alignment horizontal="center" vertical="center" wrapText="1"/>
    </xf>
    <xf numFmtId="0" fontId="18" fillId="0" borderId="0" xfId="1" applyFont="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164" fontId="2" fillId="0" borderId="11"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0" fillId="0" borderId="0" xfId="0" applyAlignment="1">
      <alignment horizontal="center" vertical="center"/>
    </xf>
    <xf numFmtId="0" fontId="20" fillId="0" borderId="4" xfId="0" applyFont="1" applyBorder="1" applyAlignment="1">
      <alignment horizontal="center"/>
    </xf>
    <xf numFmtId="4" fontId="20" fillId="0" borderId="4" xfId="0" applyNumberFormat="1" applyFont="1" applyBorder="1" applyAlignment="1">
      <alignment horizontal="center"/>
    </xf>
    <xf numFmtId="0" fontId="21" fillId="0" borderId="4" xfId="0" applyFont="1" applyBorder="1" applyAlignment="1">
      <alignment horizontal="center"/>
    </xf>
    <xf numFmtId="4" fontId="21" fillId="0" borderId="4" xfId="0" applyNumberFormat="1" applyFont="1" applyBorder="1" applyAlignment="1">
      <alignment horizontal="center"/>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4" fontId="2" fillId="0" borderId="1"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2" fillId="0" borderId="4" xfId="0" applyFont="1" applyBorder="1" applyAlignment="1">
      <alignment horizontal="center" vertical="center" wrapText="1"/>
    </xf>
    <xf numFmtId="0" fontId="4" fillId="0" borderId="0" xfId="0" applyFont="1" applyAlignment="1">
      <alignment horizontal="center" vertical="center" wrapText="1"/>
    </xf>
    <xf numFmtId="4" fontId="2" fillId="0" borderId="0" xfId="0" applyNumberFormat="1" applyFont="1" applyAlignment="1">
      <alignment horizontal="center" vertical="center" wrapText="1"/>
    </xf>
    <xf numFmtId="9" fontId="2" fillId="0" borderId="0" xfId="0" applyNumberFormat="1" applyFont="1" applyAlignment="1">
      <alignment horizontal="center" vertical="center" wrapText="1"/>
    </xf>
    <xf numFmtId="0" fontId="8" fillId="0" borderId="1" xfId="0" applyFont="1" applyBorder="1" applyAlignment="1">
      <alignment horizontal="center" vertical="center" wrapText="1"/>
    </xf>
    <xf numFmtId="2" fontId="8" fillId="0" borderId="1" xfId="0" applyNumberFormat="1" applyFont="1" applyBorder="1" applyAlignment="1">
      <alignment horizontal="center" vertical="center" wrapText="1"/>
    </xf>
    <xf numFmtId="2" fontId="22" fillId="0" borderId="14" xfId="0" applyNumberFormat="1" applyFont="1" applyBorder="1" applyAlignment="1">
      <alignment horizontal="center" vertical="center"/>
    </xf>
    <xf numFmtId="2" fontId="0" fillId="0" borderId="0" xfId="0" applyNumberFormat="1"/>
    <xf numFmtId="0" fontId="8" fillId="0" borderId="3" xfId="0" applyFont="1" applyBorder="1" applyAlignment="1">
      <alignment horizontal="center" vertical="center" wrapText="1"/>
    </xf>
    <xf numFmtId="0" fontId="18" fillId="2" borderId="3" xfId="0" applyFont="1" applyFill="1" applyBorder="1" applyAlignment="1">
      <alignment horizontal="center" vertical="center" wrapText="1"/>
    </xf>
    <xf numFmtId="0" fontId="7" fillId="0" borderId="3" xfId="0" applyFont="1" applyBorder="1" applyAlignment="1">
      <alignment horizontal="center" vertical="center" wrapText="1"/>
    </xf>
    <xf numFmtId="0" fontId="18" fillId="0" borderId="16" xfId="0" applyFont="1" applyBorder="1" applyAlignment="1">
      <alignment horizontal="center" vertical="center" wrapText="1"/>
    </xf>
    <xf numFmtId="0" fontId="7" fillId="2" borderId="3" xfId="0" applyFont="1" applyFill="1" applyBorder="1" applyAlignment="1">
      <alignment horizontal="center" vertical="center" wrapText="1"/>
    </xf>
    <xf numFmtId="0" fontId="8"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4" fontId="3" fillId="0" borderId="3" xfId="0" applyNumberFormat="1" applyFont="1" applyBorder="1" applyAlignment="1">
      <alignment horizontal="center" vertical="center" wrapText="1"/>
    </xf>
    <xf numFmtId="0" fontId="0" fillId="0" borderId="0" xfId="0" applyAlignment="1">
      <alignment horizontal="center"/>
    </xf>
    <xf numFmtId="4" fontId="3" fillId="0" borderId="2" xfId="0" applyNumberFormat="1" applyFont="1" applyBorder="1" applyAlignment="1">
      <alignment horizontal="center" vertical="center" wrapText="1"/>
    </xf>
    <xf numFmtId="4" fontId="0" fillId="0" borderId="0" xfId="0" applyNumberFormat="1"/>
    <xf numFmtId="0" fontId="7" fillId="7" borderId="4" xfId="0" applyFont="1" applyFill="1" applyBorder="1" applyAlignment="1">
      <alignment horizontal="center" vertical="center" wrapText="1"/>
    </xf>
    <xf numFmtId="0" fontId="2" fillId="2" borderId="8" xfId="0" applyFont="1" applyFill="1" applyBorder="1" applyAlignment="1">
      <alignment horizontal="left" vertical="center" wrapText="1"/>
    </xf>
    <xf numFmtId="0" fontId="3" fillId="2" borderId="8" xfId="0" applyFont="1" applyFill="1" applyBorder="1" applyAlignment="1">
      <alignment horizontal="center" vertical="center" wrapText="1"/>
    </xf>
    <xf numFmtId="0" fontId="7" fillId="0" borderId="8" xfId="0" applyFont="1" applyBorder="1" applyAlignment="1">
      <alignment wrapText="1"/>
    </xf>
    <xf numFmtId="0" fontId="7" fillId="0" borderId="8" xfId="0" applyFont="1" applyBorder="1" applyAlignment="1">
      <alignment horizontal="center" vertical="center"/>
    </xf>
    <xf numFmtId="9" fontId="7" fillId="0" borderId="8" xfId="0" applyNumberFormat="1" applyFont="1" applyBorder="1" applyAlignment="1">
      <alignment horizontal="center" vertical="center"/>
    </xf>
    <xf numFmtId="4" fontId="3" fillId="0" borderId="17" xfId="0" applyNumberFormat="1" applyFont="1" applyBorder="1" applyAlignment="1">
      <alignment horizontal="center" vertical="center" wrapText="1"/>
    </xf>
    <xf numFmtId="4" fontId="3" fillId="0" borderId="15" xfId="0" applyNumberFormat="1" applyFont="1" applyBorder="1" applyAlignment="1">
      <alignment vertical="center" wrapText="1"/>
    </xf>
    <xf numFmtId="0" fontId="2" fillId="2" borderId="4" xfId="0" applyFont="1" applyFill="1" applyBorder="1" applyAlignment="1">
      <alignment horizontal="left" vertical="center" wrapText="1"/>
    </xf>
    <xf numFmtId="0" fontId="3" fillId="2" borderId="4" xfId="0" applyFont="1" applyFill="1" applyBorder="1" applyAlignment="1">
      <alignment horizontal="center" vertical="center" wrapText="1"/>
    </xf>
    <xf numFmtId="0" fontId="7" fillId="0" borderId="4" xfId="0" applyFont="1" applyBorder="1" applyAlignment="1">
      <alignment wrapText="1"/>
    </xf>
    <xf numFmtId="0" fontId="7" fillId="0" borderId="4" xfId="0" applyFont="1" applyBorder="1" applyAlignment="1">
      <alignment horizontal="center" vertical="center"/>
    </xf>
    <xf numFmtId="9" fontId="7" fillId="0" borderId="4" xfId="0" applyNumberFormat="1" applyFont="1" applyBorder="1" applyAlignment="1">
      <alignment horizontal="center" vertical="center"/>
    </xf>
    <xf numFmtId="0" fontId="3" fillId="0" borderId="0" xfId="0" applyFont="1" applyAlignment="1">
      <alignment horizontal="center" vertical="center" wrapText="1"/>
    </xf>
    <xf numFmtId="0" fontId="2" fillId="0" borderId="0" xfId="0" applyFont="1" applyAlignment="1">
      <alignment horizontal="left" vertical="center" wrapText="1"/>
    </xf>
    <xf numFmtId="0" fontId="2" fillId="7"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wrapText="1"/>
    </xf>
    <xf numFmtId="9" fontId="2" fillId="0" borderId="1" xfId="0" applyNumberFormat="1" applyFont="1" applyBorder="1" applyAlignment="1">
      <alignment horizontal="center" vertical="center"/>
    </xf>
    <xf numFmtId="0" fontId="2" fillId="7" borderId="8" xfId="0" applyFont="1" applyFill="1" applyBorder="1" applyAlignment="1">
      <alignment horizontal="center" vertical="center" wrapText="1"/>
    </xf>
    <xf numFmtId="0" fontId="2" fillId="2" borderId="16" xfId="0" applyFont="1" applyFill="1" applyBorder="1" applyAlignment="1">
      <alignment horizontal="left" vertical="center" wrapText="1"/>
    </xf>
    <xf numFmtId="0" fontId="2" fillId="2" borderId="8" xfId="0" applyFont="1" applyFill="1" applyBorder="1" applyAlignment="1">
      <alignment wrapText="1"/>
    </xf>
    <xf numFmtId="0" fontId="2" fillId="2" borderId="8" xfId="0" applyFont="1" applyFill="1" applyBorder="1" applyAlignment="1">
      <alignment horizontal="center" vertical="center" wrapText="1"/>
    </xf>
    <xf numFmtId="1" fontId="2" fillId="2" borderId="8" xfId="0" applyNumberFormat="1" applyFont="1" applyFill="1" applyBorder="1" applyAlignment="1">
      <alignment horizontal="center" vertical="center" wrapText="1"/>
    </xf>
    <xf numFmtId="2" fontId="2" fillId="0" borderId="8" xfId="0" applyNumberFormat="1" applyFont="1" applyBorder="1" applyAlignment="1">
      <alignment horizontal="center" vertical="center"/>
    </xf>
    <xf numFmtId="9" fontId="2" fillId="0" borderId="8" xfId="0" applyNumberFormat="1" applyFont="1" applyBorder="1" applyAlignment="1">
      <alignment horizontal="center" vertical="center"/>
    </xf>
    <xf numFmtId="0" fontId="2" fillId="7" borderId="4" xfId="0" applyFont="1" applyFill="1" applyBorder="1" applyAlignment="1">
      <alignment horizontal="center" vertical="center" wrapText="1"/>
    </xf>
    <xf numFmtId="0" fontId="2" fillId="2" borderId="4" xfId="0" applyFont="1" applyFill="1" applyBorder="1" applyAlignment="1">
      <alignment wrapText="1"/>
    </xf>
    <xf numFmtId="0" fontId="2" fillId="2" borderId="4" xfId="0" applyFont="1" applyFill="1" applyBorder="1" applyAlignment="1">
      <alignment horizontal="center" vertical="center" wrapText="1"/>
    </xf>
    <xf numFmtId="1" fontId="2" fillId="2" borderId="4" xfId="0" applyNumberFormat="1" applyFont="1" applyFill="1" applyBorder="1" applyAlignment="1">
      <alignment horizontal="center" vertical="center" wrapText="1"/>
    </xf>
    <xf numFmtId="4" fontId="22" fillId="0" borderId="14" xfId="0" applyNumberFormat="1" applyFont="1" applyBorder="1" applyAlignment="1">
      <alignment horizontal="right" vertical="center"/>
    </xf>
    <xf numFmtId="4" fontId="22" fillId="0" borderId="15" xfId="0" applyNumberFormat="1" applyFont="1" applyBorder="1" applyAlignment="1">
      <alignment horizontal="right" vertical="center"/>
    </xf>
    <xf numFmtId="0" fontId="30" fillId="2" borderId="4" xfId="0" applyFont="1" applyFill="1" applyBorder="1" applyAlignment="1">
      <alignment horizontal="left" vertical="center" wrapText="1"/>
    </xf>
    <xf numFmtId="2" fontId="2" fillId="2" borderId="1" xfId="0" applyNumberFormat="1" applyFont="1" applyFill="1" applyBorder="1" applyAlignment="1">
      <alignment horizontal="center" vertical="center" wrapText="1"/>
    </xf>
    <xf numFmtId="9" fontId="2" fillId="2" borderId="1" xfId="1" applyNumberFormat="1" applyFont="1" applyFill="1" applyBorder="1" applyAlignment="1">
      <alignment horizontal="center" vertical="center"/>
    </xf>
    <xf numFmtId="0" fontId="31" fillId="2" borderId="0" xfId="0" applyFont="1" applyFill="1"/>
    <xf numFmtId="0" fontId="19" fillId="0" borderId="3" xfId="0" applyFont="1" applyBorder="1" applyAlignment="1">
      <alignment horizontal="center" vertical="center" wrapText="1"/>
    </xf>
    <xf numFmtId="0" fontId="3" fillId="0" borderId="1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7" xfId="0" applyFont="1" applyBorder="1" applyAlignment="1">
      <alignment horizontal="center" vertical="center" wrapText="1"/>
    </xf>
    <xf numFmtId="0" fontId="18"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0" fillId="0" borderId="0" xfId="0" applyAlignment="1">
      <alignment vertical="center"/>
    </xf>
    <xf numFmtId="0" fontId="2" fillId="2" borderId="16" xfId="0" applyFont="1" applyFill="1" applyBorder="1" applyAlignment="1">
      <alignment horizontal="center" vertical="center" wrapText="1"/>
    </xf>
    <xf numFmtId="0" fontId="3" fillId="0" borderId="1" xfId="0" applyFont="1" applyBorder="1" applyAlignment="1">
      <alignment vertical="center" wrapText="1"/>
    </xf>
    <xf numFmtId="4" fontId="2" fillId="0" borderId="8" xfId="0" applyNumberFormat="1" applyFont="1" applyBorder="1" applyAlignment="1">
      <alignment horizontal="center" vertical="center" wrapText="1"/>
    </xf>
    <xf numFmtId="4" fontId="2" fillId="0" borderId="4" xfId="0" applyNumberFormat="1" applyFont="1" applyBorder="1" applyAlignment="1">
      <alignment horizontal="center" vertical="center" wrapText="1"/>
    </xf>
    <xf numFmtId="4" fontId="22" fillId="0" borderId="15" xfId="0" applyNumberFormat="1" applyFont="1" applyBorder="1" applyAlignment="1">
      <alignment horizontal="center" vertical="center"/>
    </xf>
    <xf numFmtId="43" fontId="2" fillId="0" borderId="8" xfId="2" applyFont="1" applyBorder="1" applyAlignment="1">
      <alignment horizontal="center" vertical="center" wrapText="1"/>
    </xf>
    <xf numFmtId="164" fontId="2" fillId="0" borderId="8" xfId="0" applyNumberFormat="1" applyFont="1" applyBorder="1" applyAlignment="1">
      <alignment horizontal="center" vertical="center" wrapText="1"/>
    </xf>
    <xf numFmtId="43" fontId="2" fillId="0" borderId="4" xfId="2" applyFont="1" applyBorder="1" applyAlignment="1">
      <alignment horizontal="center" vertical="center" wrapText="1"/>
    </xf>
    <xf numFmtId="164" fontId="2" fillId="0" borderId="4" xfId="0" applyNumberFormat="1" applyFont="1" applyBorder="1" applyAlignment="1">
      <alignment horizontal="center" vertical="center" wrapText="1"/>
    </xf>
    <xf numFmtId="164" fontId="2" fillId="0" borderId="1" xfId="0" applyNumberFormat="1" applyFont="1" applyBorder="1" applyAlignment="1">
      <alignment vertical="center" wrapText="1"/>
    </xf>
    <xf numFmtId="0" fontId="3" fillId="2" borderId="4" xfId="0" applyFont="1" applyFill="1" applyBorder="1" applyAlignment="1">
      <alignment vertical="center" wrapText="1"/>
    </xf>
    <xf numFmtId="0" fontId="3" fillId="0" borderId="2" xfId="0" applyFont="1" applyBorder="1" applyAlignment="1">
      <alignment vertical="center" wrapText="1"/>
    </xf>
    <xf numFmtId="164" fontId="2" fillId="2" borderId="1" xfId="1" applyNumberFormat="1" applyFont="1" applyFill="1" applyBorder="1" applyAlignment="1">
      <alignment horizontal="center" vertical="center"/>
    </xf>
    <xf numFmtId="164"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xf>
    <xf numFmtId="0" fontId="3"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2" fillId="0" borderId="0" xfId="0" applyFont="1" applyAlignment="1">
      <alignment horizontal="left" vertical="center" wrapText="1"/>
    </xf>
    <xf numFmtId="0" fontId="3" fillId="5" borderId="5"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3" fillId="9" borderId="5"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3" fillId="10" borderId="5" xfId="0" applyFont="1" applyFill="1" applyBorder="1" applyAlignment="1">
      <alignment horizontal="center" vertical="center" wrapText="1"/>
    </xf>
    <xf numFmtId="0" fontId="3" fillId="10" borderId="6" xfId="0" applyFont="1" applyFill="1" applyBorder="1" applyAlignment="1">
      <alignment horizontal="center" vertical="center" wrapText="1"/>
    </xf>
    <xf numFmtId="0" fontId="3" fillId="10" borderId="7" xfId="0" applyFont="1" applyFill="1" applyBorder="1" applyAlignment="1">
      <alignment horizontal="center" vertical="center" wrapText="1"/>
    </xf>
    <xf numFmtId="0" fontId="3" fillId="11" borderId="5" xfId="0" applyFont="1" applyFill="1" applyBorder="1" applyAlignment="1">
      <alignment horizontal="center" vertical="center" wrapText="1"/>
    </xf>
    <xf numFmtId="0" fontId="3" fillId="11" borderId="6" xfId="0" applyFont="1" applyFill="1" applyBorder="1" applyAlignment="1">
      <alignment horizontal="center" vertical="center" wrapText="1"/>
    </xf>
    <xf numFmtId="0" fontId="3" fillId="11" borderId="7" xfId="0" applyFont="1" applyFill="1" applyBorder="1" applyAlignment="1">
      <alignment horizontal="center" vertical="center" wrapText="1"/>
    </xf>
    <xf numFmtId="0" fontId="2" fillId="0" borderId="12" xfId="0" applyFont="1" applyBorder="1" applyAlignment="1">
      <alignment horizontal="left" vertical="center" wrapText="1"/>
    </xf>
    <xf numFmtId="2" fontId="3" fillId="0" borderId="4" xfId="0" applyNumberFormat="1" applyFont="1" applyBorder="1" applyAlignment="1">
      <alignment horizontal="center" vertical="center" wrapText="1"/>
    </xf>
    <xf numFmtId="2" fontId="3" fillId="0" borderId="13" xfId="0" applyNumberFormat="1" applyFont="1" applyBorder="1" applyAlignment="1">
      <alignment horizontal="center" vertical="center" wrapText="1"/>
    </xf>
    <xf numFmtId="0" fontId="3" fillId="0" borderId="12" xfId="0" applyFont="1" applyBorder="1" applyAlignment="1">
      <alignment horizontal="left" vertical="center" wrapText="1"/>
    </xf>
    <xf numFmtId="0" fontId="3" fillId="12" borderId="4" xfId="0" applyFont="1" applyFill="1" applyBorder="1" applyAlignment="1">
      <alignment horizontal="center" vertical="center" wrapText="1"/>
    </xf>
    <xf numFmtId="0" fontId="3" fillId="13" borderId="4" xfId="0" applyFont="1" applyFill="1" applyBorder="1" applyAlignment="1">
      <alignment horizontal="center" vertical="center" wrapText="1"/>
    </xf>
    <xf numFmtId="0" fontId="3" fillId="14" borderId="4" xfId="0" applyFont="1" applyFill="1" applyBorder="1" applyAlignment="1">
      <alignment horizontal="center" vertical="center" wrapText="1"/>
    </xf>
    <xf numFmtId="0" fontId="3" fillId="15" borderId="4" xfId="0" applyFont="1" applyFill="1" applyBorder="1" applyAlignment="1">
      <alignment horizontal="center"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3" fillId="0" borderId="8" xfId="0" applyFont="1" applyBorder="1" applyAlignment="1">
      <alignment horizontal="center" vertical="center" wrapText="1"/>
    </xf>
    <xf numFmtId="0" fontId="12" fillId="0" borderId="19" xfId="3" applyBorder="1" applyAlignment="1">
      <alignment wrapText="1"/>
    </xf>
    <xf numFmtId="9" fontId="4" fillId="0" borderId="8" xfId="0" applyNumberFormat="1" applyFont="1" applyBorder="1" applyAlignment="1">
      <alignment horizontal="center" vertical="center" wrapText="1"/>
    </xf>
    <xf numFmtId="0" fontId="12" fillId="0" borderId="1" xfId="3" applyBorder="1" applyAlignment="1">
      <alignment wrapText="1"/>
    </xf>
    <xf numFmtId="0" fontId="24" fillId="0" borderId="1" xfId="1" applyFont="1" applyBorder="1" applyAlignment="1">
      <alignment horizontal="left" vertical="center" wrapText="1"/>
    </xf>
    <xf numFmtId="0" fontId="23" fillId="0" borderId="19" xfId="1" applyFont="1" applyBorder="1" applyAlignment="1">
      <alignment horizontal="left" vertical="center" wrapText="1"/>
    </xf>
    <xf numFmtId="0" fontId="16" fillId="0" borderId="9" xfId="1" applyFont="1" applyBorder="1" applyAlignment="1">
      <alignment horizontal="left" vertical="center" wrapText="1"/>
    </xf>
    <xf numFmtId="0" fontId="15" fillId="0" borderId="9" xfId="1" applyFont="1" applyBorder="1" applyAlignment="1">
      <alignment horizontal="left" vertical="center" wrapText="1"/>
    </xf>
    <xf numFmtId="0" fontId="14" fillId="0" borderId="9" xfId="1" applyFont="1" applyBorder="1" applyAlignment="1">
      <alignment horizontal="left" vertical="center" wrapText="1"/>
    </xf>
  </cellXfs>
  <cellStyles count="4">
    <cellStyle name="Dziesiętny" xfId="2" builtinId="3"/>
    <cellStyle name="Excel Built-in Normal" xfId="1" xr:uid="{00000000-0005-0000-0000-000001000000}"/>
    <cellStyle name="Hiperłącze" xfId="3" builtinId="8"/>
    <cellStyle name="Normalny" xfId="0" builtinId="0"/>
  </cellStyles>
  <dxfs count="0"/>
  <tableStyles count="0" defaultTableStyle="TableStyleMedium9" defaultPivotStyle="PivotStyleLight16"/>
  <colors>
    <mruColors>
      <color rgb="FFFFFFCC"/>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g"/><Relationship Id="rId17" Type="http://schemas.openxmlformats.org/officeDocument/2006/relationships/image" Target="../media/image17.png"/><Relationship Id="rId2" Type="http://schemas.openxmlformats.org/officeDocument/2006/relationships/image" Target="../media/image2.jpe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jpg"/><Relationship Id="rId11" Type="http://schemas.openxmlformats.org/officeDocument/2006/relationships/image" Target="../media/image11.jpe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jpe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8.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9.jpg"/></Relationships>
</file>

<file path=xl/drawings/drawing1.xml><?xml version="1.0" encoding="utf-8"?>
<xdr:wsDr xmlns:xdr="http://schemas.openxmlformats.org/drawingml/2006/spreadsheetDrawing" xmlns:a="http://schemas.openxmlformats.org/drawingml/2006/main">
  <xdr:twoCellAnchor editAs="oneCell">
    <xdr:from>
      <xdr:col>2</xdr:col>
      <xdr:colOff>517815</xdr:colOff>
      <xdr:row>15</xdr:row>
      <xdr:rowOff>121227</xdr:rowOff>
    </xdr:from>
    <xdr:to>
      <xdr:col>2</xdr:col>
      <xdr:colOff>1542207</xdr:colOff>
      <xdr:row>15</xdr:row>
      <xdr:rowOff>860715</xdr:rowOff>
    </xdr:to>
    <xdr:pic>
      <xdr:nvPicPr>
        <xdr:cNvPr id="3" name="Obraz 2">
          <a:extLst>
            <a:ext uri="{FF2B5EF4-FFF2-40B4-BE49-F238E27FC236}">
              <a16:creationId xmlns:a16="http://schemas.microsoft.com/office/drawing/2014/main" id="{D5EF7BE1-8027-95E2-83D3-95296BBF9CC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9724" r="11838"/>
        <a:stretch/>
      </xdr:blipFill>
      <xdr:spPr>
        <a:xfrm>
          <a:off x="4189270" y="35164568"/>
          <a:ext cx="1024392" cy="739488"/>
        </a:xfrm>
        <a:prstGeom prst="rect">
          <a:avLst/>
        </a:prstGeom>
      </xdr:spPr>
    </xdr:pic>
    <xdr:clientData/>
  </xdr:twoCellAnchor>
  <xdr:twoCellAnchor editAs="oneCell">
    <xdr:from>
      <xdr:col>2</xdr:col>
      <xdr:colOff>790479</xdr:colOff>
      <xdr:row>9</xdr:row>
      <xdr:rowOff>125557</xdr:rowOff>
    </xdr:from>
    <xdr:to>
      <xdr:col>2</xdr:col>
      <xdr:colOff>1278651</xdr:colOff>
      <xdr:row>9</xdr:row>
      <xdr:rowOff>1171287</xdr:rowOff>
    </xdr:to>
    <xdr:pic>
      <xdr:nvPicPr>
        <xdr:cNvPr id="5" name="Obraz 4">
          <a:extLst>
            <a:ext uri="{FF2B5EF4-FFF2-40B4-BE49-F238E27FC236}">
              <a16:creationId xmlns:a16="http://schemas.microsoft.com/office/drawing/2014/main" id="{E663778A-CA40-8C25-F651-09F8D9BC0D5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0734" r="22693"/>
        <a:stretch/>
      </xdr:blipFill>
      <xdr:spPr>
        <a:xfrm>
          <a:off x="5094047" y="8914534"/>
          <a:ext cx="488172" cy="1045730"/>
        </a:xfrm>
        <a:prstGeom prst="rect">
          <a:avLst/>
        </a:prstGeom>
      </xdr:spPr>
    </xdr:pic>
    <xdr:clientData/>
  </xdr:twoCellAnchor>
  <xdr:twoCellAnchor editAs="oneCell">
    <xdr:from>
      <xdr:col>2</xdr:col>
      <xdr:colOff>643371</xdr:colOff>
      <xdr:row>16</xdr:row>
      <xdr:rowOff>234661</xdr:rowOff>
    </xdr:from>
    <xdr:to>
      <xdr:col>2</xdr:col>
      <xdr:colOff>1402773</xdr:colOff>
      <xdr:row>16</xdr:row>
      <xdr:rowOff>1216647</xdr:rowOff>
    </xdr:to>
    <xdr:pic>
      <xdr:nvPicPr>
        <xdr:cNvPr id="9" name="Obraz 8">
          <a:extLst>
            <a:ext uri="{FF2B5EF4-FFF2-40B4-BE49-F238E27FC236}">
              <a16:creationId xmlns:a16="http://schemas.microsoft.com/office/drawing/2014/main" id="{EF0692A7-FD4F-ECB6-05CE-854FE5F41A5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14826" y="36802002"/>
          <a:ext cx="759402" cy="981986"/>
        </a:xfrm>
        <a:prstGeom prst="rect">
          <a:avLst/>
        </a:prstGeom>
      </xdr:spPr>
    </xdr:pic>
    <xdr:clientData/>
  </xdr:twoCellAnchor>
  <xdr:twoCellAnchor editAs="oneCell">
    <xdr:from>
      <xdr:col>2</xdr:col>
      <xdr:colOff>521278</xdr:colOff>
      <xdr:row>7</xdr:row>
      <xdr:rowOff>1318027</xdr:rowOff>
    </xdr:from>
    <xdr:to>
      <xdr:col>2</xdr:col>
      <xdr:colOff>1807153</xdr:colOff>
      <xdr:row>7</xdr:row>
      <xdr:rowOff>2561182</xdr:rowOff>
    </xdr:to>
    <xdr:pic>
      <xdr:nvPicPr>
        <xdr:cNvPr id="13" name="Obraz 12">
          <a:extLst>
            <a:ext uri="{FF2B5EF4-FFF2-40B4-BE49-F238E27FC236}">
              <a16:creationId xmlns:a16="http://schemas.microsoft.com/office/drawing/2014/main" id="{60BD519D-AD77-AADA-D61D-58576FD5573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824846" y="3907095"/>
          <a:ext cx="1285875" cy="1243155"/>
        </a:xfrm>
        <a:prstGeom prst="rect">
          <a:avLst/>
        </a:prstGeom>
      </xdr:spPr>
    </xdr:pic>
    <xdr:clientData/>
  </xdr:twoCellAnchor>
  <xdr:twoCellAnchor editAs="oneCell">
    <xdr:from>
      <xdr:col>2</xdr:col>
      <xdr:colOff>534742</xdr:colOff>
      <xdr:row>8</xdr:row>
      <xdr:rowOff>589738</xdr:rowOff>
    </xdr:from>
    <xdr:to>
      <xdr:col>2</xdr:col>
      <xdr:colOff>1653020</xdr:colOff>
      <xdr:row>8</xdr:row>
      <xdr:rowOff>1950822</xdr:rowOff>
    </xdr:to>
    <xdr:pic>
      <xdr:nvPicPr>
        <xdr:cNvPr id="15" name="Obraz 14">
          <a:extLst>
            <a:ext uri="{FF2B5EF4-FFF2-40B4-BE49-F238E27FC236}">
              <a16:creationId xmlns:a16="http://schemas.microsoft.com/office/drawing/2014/main" id="{AA43F5CD-3AB1-1D33-DFC5-FC537F86193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flipH="1">
          <a:off x="4838310" y="6971488"/>
          <a:ext cx="1118278" cy="1361084"/>
        </a:xfrm>
        <a:prstGeom prst="rect">
          <a:avLst/>
        </a:prstGeom>
      </xdr:spPr>
    </xdr:pic>
    <xdr:clientData/>
  </xdr:twoCellAnchor>
  <xdr:twoCellAnchor editAs="oneCell">
    <xdr:from>
      <xdr:col>2</xdr:col>
      <xdr:colOff>545522</xdr:colOff>
      <xdr:row>10</xdr:row>
      <xdr:rowOff>482023</xdr:rowOff>
    </xdr:from>
    <xdr:to>
      <xdr:col>2</xdr:col>
      <xdr:colOff>1674999</xdr:colOff>
      <xdr:row>10</xdr:row>
      <xdr:rowOff>3360689</xdr:rowOff>
    </xdr:to>
    <xdr:pic>
      <xdr:nvPicPr>
        <xdr:cNvPr id="17" name="Obraz 16">
          <a:extLst>
            <a:ext uri="{FF2B5EF4-FFF2-40B4-BE49-F238E27FC236}">
              <a16:creationId xmlns:a16="http://schemas.microsoft.com/office/drawing/2014/main" id="{6890A8AE-FB07-965B-08F7-9140ADA2D19D}"/>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30034" r="30729"/>
        <a:stretch/>
      </xdr:blipFill>
      <xdr:spPr>
        <a:xfrm>
          <a:off x="4849090" y="10561205"/>
          <a:ext cx="1129477" cy="2878666"/>
        </a:xfrm>
        <a:prstGeom prst="rect">
          <a:avLst/>
        </a:prstGeom>
      </xdr:spPr>
    </xdr:pic>
    <xdr:clientData/>
  </xdr:twoCellAnchor>
  <xdr:twoCellAnchor editAs="oneCell">
    <xdr:from>
      <xdr:col>2</xdr:col>
      <xdr:colOff>780523</xdr:colOff>
      <xdr:row>12</xdr:row>
      <xdr:rowOff>510886</xdr:rowOff>
    </xdr:from>
    <xdr:to>
      <xdr:col>2</xdr:col>
      <xdr:colOff>1490025</xdr:colOff>
      <xdr:row>12</xdr:row>
      <xdr:rowOff>1356711</xdr:rowOff>
    </xdr:to>
    <xdr:pic>
      <xdr:nvPicPr>
        <xdr:cNvPr id="19" name="Obraz 18">
          <a:extLst>
            <a:ext uri="{FF2B5EF4-FFF2-40B4-BE49-F238E27FC236}">
              <a16:creationId xmlns:a16="http://schemas.microsoft.com/office/drawing/2014/main" id="{232654D9-12CD-1FE3-C56F-2BAB6175FEEC}"/>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12539" t="6897" r="15673" b="7523"/>
        <a:stretch/>
      </xdr:blipFill>
      <xdr:spPr>
        <a:xfrm>
          <a:off x="5084091" y="17829068"/>
          <a:ext cx="709502" cy="845825"/>
        </a:xfrm>
        <a:prstGeom prst="rect">
          <a:avLst/>
        </a:prstGeom>
      </xdr:spPr>
    </xdr:pic>
    <xdr:clientData/>
  </xdr:twoCellAnchor>
  <xdr:twoCellAnchor editAs="oneCell">
    <xdr:from>
      <xdr:col>2</xdr:col>
      <xdr:colOff>339629</xdr:colOff>
      <xdr:row>11</xdr:row>
      <xdr:rowOff>910167</xdr:rowOff>
    </xdr:from>
    <xdr:to>
      <xdr:col>2</xdr:col>
      <xdr:colOff>2050305</xdr:colOff>
      <xdr:row>11</xdr:row>
      <xdr:rowOff>2010834</xdr:rowOff>
    </xdr:to>
    <xdr:pic>
      <xdr:nvPicPr>
        <xdr:cNvPr id="21" name="Obraz 20">
          <a:extLst>
            <a:ext uri="{FF2B5EF4-FFF2-40B4-BE49-F238E27FC236}">
              <a16:creationId xmlns:a16="http://schemas.microsoft.com/office/drawing/2014/main" id="{4071ACF7-4D49-F96B-82D6-6ECFD7AC1B21}"/>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7047" t="24833" r="6376" b="19463"/>
        <a:stretch/>
      </xdr:blipFill>
      <xdr:spPr>
        <a:xfrm>
          <a:off x="4643197" y="15561349"/>
          <a:ext cx="1710676" cy="1100667"/>
        </a:xfrm>
        <a:prstGeom prst="rect">
          <a:avLst/>
        </a:prstGeom>
      </xdr:spPr>
    </xdr:pic>
    <xdr:clientData/>
  </xdr:twoCellAnchor>
  <xdr:twoCellAnchor editAs="oneCell">
    <xdr:from>
      <xdr:col>2</xdr:col>
      <xdr:colOff>303069</xdr:colOff>
      <xdr:row>13</xdr:row>
      <xdr:rowOff>381001</xdr:rowOff>
    </xdr:from>
    <xdr:to>
      <xdr:col>2</xdr:col>
      <xdr:colOff>1637984</xdr:colOff>
      <xdr:row>13</xdr:row>
      <xdr:rowOff>1376796</xdr:rowOff>
    </xdr:to>
    <xdr:pic>
      <xdr:nvPicPr>
        <xdr:cNvPr id="25" name="Obraz 24">
          <a:extLst>
            <a:ext uri="{FF2B5EF4-FFF2-40B4-BE49-F238E27FC236}">
              <a16:creationId xmlns:a16="http://schemas.microsoft.com/office/drawing/2014/main" id="{B49A628D-6D6C-AA1D-B5AA-6E24EC83379A}"/>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12589" t="21279" r="11542" b="22126"/>
        <a:stretch/>
      </xdr:blipFill>
      <xdr:spPr>
        <a:xfrm>
          <a:off x="3974524" y="29380296"/>
          <a:ext cx="1334915" cy="995795"/>
        </a:xfrm>
        <a:prstGeom prst="rect">
          <a:avLst/>
        </a:prstGeom>
      </xdr:spPr>
    </xdr:pic>
    <xdr:clientData/>
  </xdr:twoCellAnchor>
  <xdr:twoCellAnchor editAs="oneCell">
    <xdr:from>
      <xdr:col>2</xdr:col>
      <xdr:colOff>640773</xdr:colOff>
      <xdr:row>14</xdr:row>
      <xdr:rowOff>190501</xdr:rowOff>
    </xdr:from>
    <xdr:to>
      <xdr:col>2</xdr:col>
      <xdr:colOff>1300701</xdr:colOff>
      <xdr:row>14</xdr:row>
      <xdr:rowOff>1368137</xdr:rowOff>
    </xdr:to>
    <xdr:pic>
      <xdr:nvPicPr>
        <xdr:cNvPr id="27" name="Obraz 26">
          <a:extLst>
            <a:ext uri="{FF2B5EF4-FFF2-40B4-BE49-F238E27FC236}">
              <a16:creationId xmlns:a16="http://schemas.microsoft.com/office/drawing/2014/main" id="{EFF24FCA-38D8-3416-9FC0-35EF1165A602}"/>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24399" r="19563"/>
        <a:stretch/>
      </xdr:blipFill>
      <xdr:spPr>
        <a:xfrm>
          <a:off x="4312228" y="30895637"/>
          <a:ext cx="659928" cy="1177636"/>
        </a:xfrm>
        <a:prstGeom prst="rect">
          <a:avLst/>
        </a:prstGeom>
      </xdr:spPr>
    </xdr:pic>
    <xdr:clientData/>
  </xdr:twoCellAnchor>
  <xdr:twoCellAnchor editAs="oneCell">
    <xdr:from>
      <xdr:col>2</xdr:col>
      <xdr:colOff>130968</xdr:colOff>
      <xdr:row>21</xdr:row>
      <xdr:rowOff>1096457</xdr:rowOff>
    </xdr:from>
    <xdr:to>
      <xdr:col>2</xdr:col>
      <xdr:colOff>2159424</xdr:colOff>
      <xdr:row>21</xdr:row>
      <xdr:rowOff>2298988</xdr:rowOff>
    </xdr:to>
    <xdr:pic>
      <xdr:nvPicPr>
        <xdr:cNvPr id="4" name="Obraz 3">
          <a:extLst>
            <a:ext uri="{FF2B5EF4-FFF2-40B4-BE49-F238E27FC236}">
              <a16:creationId xmlns:a16="http://schemas.microsoft.com/office/drawing/2014/main" id="{DDF7A2DC-9472-5E50-587A-BA8B5CEC46D3}"/>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b="6641"/>
        <a:stretch/>
      </xdr:blipFill>
      <xdr:spPr>
        <a:xfrm>
          <a:off x="4434536" y="37100957"/>
          <a:ext cx="2028456" cy="1202531"/>
        </a:xfrm>
        <a:prstGeom prst="rect">
          <a:avLst/>
        </a:prstGeom>
      </xdr:spPr>
    </xdr:pic>
    <xdr:clientData/>
  </xdr:twoCellAnchor>
  <xdr:twoCellAnchor editAs="oneCell">
    <xdr:from>
      <xdr:col>2</xdr:col>
      <xdr:colOff>285750</xdr:colOff>
      <xdr:row>17</xdr:row>
      <xdr:rowOff>452225</xdr:rowOff>
    </xdr:from>
    <xdr:to>
      <xdr:col>2</xdr:col>
      <xdr:colOff>1940719</xdr:colOff>
      <xdr:row>17</xdr:row>
      <xdr:rowOff>2109788</xdr:rowOff>
    </xdr:to>
    <xdr:pic>
      <xdr:nvPicPr>
        <xdr:cNvPr id="7" name="Obraz 6">
          <a:extLst>
            <a:ext uri="{FF2B5EF4-FFF2-40B4-BE49-F238E27FC236}">
              <a16:creationId xmlns:a16="http://schemas.microsoft.com/office/drawing/2014/main" id="{E703F360-FF68-643A-615B-61B462ADA859}"/>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964781" y="30682194"/>
          <a:ext cx="1654969" cy="1657563"/>
        </a:xfrm>
        <a:prstGeom prst="rect">
          <a:avLst/>
        </a:prstGeom>
      </xdr:spPr>
    </xdr:pic>
    <xdr:clientData/>
  </xdr:twoCellAnchor>
  <xdr:twoCellAnchor editAs="oneCell">
    <xdr:from>
      <xdr:col>2</xdr:col>
      <xdr:colOff>435120</xdr:colOff>
      <xdr:row>18</xdr:row>
      <xdr:rowOff>161647</xdr:rowOff>
    </xdr:from>
    <xdr:to>
      <xdr:col>2</xdr:col>
      <xdr:colOff>1840057</xdr:colOff>
      <xdr:row>18</xdr:row>
      <xdr:rowOff>1967200</xdr:rowOff>
    </xdr:to>
    <xdr:pic>
      <xdr:nvPicPr>
        <xdr:cNvPr id="10" name="Obraz 9">
          <a:extLst>
            <a:ext uri="{FF2B5EF4-FFF2-40B4-BE49-F238E27FC236}">
              <a16:creationId xmlns:a16="http://schemas.microsoft.com/office/drawing/2014/main" id="{DB8E2888-FF7E-9412-5D7F-A14FF6F76662}"/>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738688" y="27914033"/>
          <a:ext cx="1404937" cy="1805553"/>
        </a:xfrm>
        <a:prstGeom prst="rect">
          <a:avLst/>
        </a:prstGeom>
      </xdr:spPr>
    </xdr:pic>
    <xdr:clientData/>
  </xdr:twoCellAnchor>
  <xdr:twoCellAnchor editAs="oneCell">
    <xdr:from>
      <xdr:col>2</xdr:col>
      <xdr:colOff>228600</xdr:colOff>
      <xdr:row>19</xdr:row>
      <xdr:rowOff>277091</xdr:rowOff>
    </xdr:from>
    <xdr:to>
      <xdr:col>2</xdr:col>
      <xdr:colOff>1914525</xdr:colOff>
      <xdr:row>19</xdr:row>
      <xdr:rowOff>2693584</xdr:rowOff>
    </xdr:to>
    <xdr:pic>
      <xdr:nvPicPr>
        <xdr:cNvPr id="2" name="Obraz 1">
          <a:extLst>
            <a:ext uri="{FF2B5EF4-FFF2-40B4-BE49-F238E27FC236}">
              <a16:creationId xmlns:a16="http://schemas.microsoft.com/office/drawing/2014/main" id="{1EF5BC35-2F67-39E7-C3DA-7C69A2963C93}"/>
            </a:ext>
          </a:extLst>
        </xdr:cNvPr>
        <xdr:cNvPicPr>
          <a:picLocks noChangeAspect="1"/>
        </xdr:cNvPicPr>
      </xdr:nvPicPr>
      <xdr:blipFill>
        <a:blip xmlns:r="http://schemas.openxmlformats.org/officeDocument/2006/relationships" r:embed="rId14"/>
        <a:stretch>
          <a:fillRect/>
        </a:stretch>
      </xdr:blipFill>
      <xdr:spPr>
        <a:xfrm>
          <a:off x="4393623" y="31778864"/>
          <a:ext cx="1685925" cy="2416493"/>
        </a:xfrm>
        <a:prstGeom prst="rect">
          <a:avLst/>
        </a:prstGeom>
      </xdr:spPr>
    </xdr:pic>
    <xdr:clientData/>
  </xdr:twoCellAnchor>
  <xdr:twoCellAnchor editAs="oneCell">
    <xdr:from>
      <xdr:col>2</xdr:col>
      <xdr:colOff>363682</xdr:colOff>
      <xdr:row>20</xdr:row>
      <xdr:rowOff>363682</xdr:rowOff>
    </xdr:from>
    <xdr:to>
      <xdr:col>2</xdr:col>
      <xdr:colOff>1974273</xdr:colOff>
      <xdr:row>20</xdr:row>
      <xdr:rowOff>2590672</xdr:rowOff>
    </xdr:to>
    <xdr:pic>
      <xdr:nvPicPr>
        <xdr:cNvPr id="6" name="Obraz 5">
          <a:extLst>
            <a:ext uri="{FF2B5EF4-FFF2-40B4-BE49-F238E27FC236}">
              <a16:creationId xmlns:a16="http://schemas.microsoft.com/office/drawing/2014/main" id="{4ABE0DF6-A53F-B1AF-8FCD-29E946B865CB}"/>
            </a:ext>
          </a:extLst>
        </xdr:cNvPr>
        <xdr:cNvPicPr>
          <a:picLocks noChangeAspect="1"/>
        </xdr:cNvPicPr>
      </xdr:nvPicPr>
      <xdr:blipFill>
        <a:blip xmlns:r="http://schemas.openxmlformats.org/officeDocument/2006/relationships" r:embed="rId15"/>
        <a:stretch>
          <a:fillRect/>
        </a:stretch>
      </xdr:blipFill>
      <xdr:spPr>
        <a:xfrm>
          <a:off x="4528705" y="34688318"/>
          <a:ext cx="1610591" cy="2226990"/>
        </a:xfrm>
        <a:prstGeom prst="rect">
          <a:avLst/>
        </a:prstGeom>
      </xdr:spPr>
    </xdr:pic>
    <xdr:clientData/>
  </xdr:twoCellAnchor>
  <xdr:twoCellAnchor editAs="oneCell">
    <xdr:from>
      <xdr:col>2</xdr:col>
      <xdr:colOff>432955</xdr:colOff>
      <xdr:row>22</xdr:row>
      <xdr:rowOff>121227</xdr:rowOff>
    </xdr:from>
    <xdr:to>
      <xdr:col>2</xdr:col>
      <xdr:colOff>1850043</xdr:colOff>
      <xdr:row>22</xdr:row>
      <xdr:rowOff>1407102</xdr:rowOff>
    </xdr:to>
    <xdr:pic>
      <xdr:nvPicPr>
        <xdr:cNvPr id="8" name="Obraz 7">
          <a:extLst>
            <a:ext uri="{FF2B5EF4-FFF2-40B4-BE49-F238E27FC236}">
              <a16:creationId xmlns:a16="http://schemas.microsoft.com/office/drawing/2014/main" id="{386B6B52-8A7A-4741-AA11-E185BE600D85}"/>
            </a:ext>
          </a:extLst>
        </xdr:cNvPr>
        <xdr:cNvPicPr>
          <a:picLocks noChangeAspect="1"/>
        </xdr:cNvPicPr>
      </xdr:nvPicPr>
      <xdr:blipFill>
        <a:blip xmlns:r="http://schemas.openxmlformats.org/officeDocument/2006/relationships" r:embed="rId16"/>
        <a:stretch>
          <a:fillRect/>
        </a:stretch>
      </xdr:blipFill>
      <xdr:spPr>
        <a:xfrm>
          <a:off x="4736523" y="40013659"/>
          <a:ext cx="1417088" cy="1285875"/>
        </a:xfrm>
        <a:prstGeom prst="rect">
          <a:avLst/>
        </a:prstGeom>
      </xdr:spPr>
    </xdr:pic>
    <xdr:clientData/>
  </xdr:twoCellAnchor>
  <xdr:twoCellAnchor editAs="oneCell">
    <xdr:from>
      <xdr:col>2</xdr:col>
      <xdr:colOff>199159</xdr:colOff>
      <xdr:row>23</xdr:row>
      <xdr:rowOff>1151659</xdr:rowOff>
    </xdr:from>
    <xdr:to>
      <xdr:col>2</xdr:col>
      <xdr:colOff>1818244</xdr:colOff>
      <xdr:row>23</xdr:row>
      <xdr:rowOff>2919076</xdr:rowOff>
    </xdr:to>
    <xdr:pic>
      <xdr:nvPicPr>
        <xdr:cNvPr id="11" name="Obraz 10">
          <a:extLst>
            <a:ext uri="{FF2B5EF4-FFF2-40B4-BE49-F238E27FC236}">
              <a16:creationId xmlns:a16="http://schemas.microsoft.com/office/drawing/2014/main" id="{1C707C73-D2BF-4B8E-BCF8-88B2590CE202}"/>
            </a:ext>
          </a:extLst>
        </xdr:cNvPr>
        <xdr:cNvPicPr>
          <a:picLocks noChangeAspect="1"/>
        </xdr:cNvPicPr>
      </xdr:nvPicPr>
      <xdr:blipFill>
        <a:blip xmlns:r="http://schemas.openxmlformats.org/officeDocument/2006/relationships" r:embed="rId17"/>
        <a:stretch>
          <a:fillRect/>
        </a:stretch>
      </xdr:blipFill>
      <xdr:spPr>
        <a:xfrm>
          <a:off x="4502727" y="42568091"/>
          <a:ext cx="1619085" cy="176741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671511</xdr:colOff>
      <xdr:row>7</xdr:row>
      <xdr:rowOff>666750</xdr:rowOff>
    </xdr:from>
    <xdr:to>
      <xdr:col>2</xdr:col>
      <xdr:colOff>1489321</xdr:colOff>
      <xdr:row>7</xdr:row>
      <xdr:rowOff>1916905</xdr:rowOff>
    </xdr:to>
    <xdr:pic>
      <xdr:nvPicPr>
        <xdr:cNvPr id="2" name="Obraz 1">
          <a:extLst>
            <a:ext uri="{FF2B5EF4-FFF2-40B4-BE49-F238E27FC236}">
              <a16:creationId xmlns:a16="http://schemas.microsoft.com/office/drawing/2014/main" id="{8722058B-5E74-40DB-8A55-9B18046247F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219" r="26719"/>
        <a:stretch/>
      </xdr:blipFill>
      <xdr:spPr>
        <a:xfrm>
          <a:off x="4938711" y="2819400"/>
          <a:ext cx="817810" cy="12501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247650</xdr:colOff>
      <xdr:row>7</xdr:row>
      <xdr:rowOff>1514474</xdr:rowOff>
    </xdr:from>
    <xdr:to>
      <xdr:col>2</xdr:col>
      <xdr:colOff>1832669</xdr:colOff>
      <xdr:row>7</xdr:row>
      <xdr:rowOff>2190749</xdr:rowOff>
    </xdr:to>
    <xdr:pic>
      <xdr:nvPicPr>
        <xdr:cNvPr id="2" name="Obraz 1">
          <a:extLst>
            <a:ext uri="{FF2B5EF4-FFF2-40B4-BE49-F238E27FC236}">
              <a16:creationId xmlns:a16="http://schemas.microsoft.com/office/drawing/2014/main" id="{184D027B-3FD7-44A4-ACE5-E56FDB5926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57500" y="3667124"/>
          <a:ext cx="1585019" cy="676275"/>
        </a:xfrm>
        <a:prstGeom prst="rect">
          <a:avLst/>
        </a:prstGeom>
      </xdr:spPr>
    </xdr:pic>
    <xdr:clientData/>
  </xdr:twoCellAnchor>
  <xdr:twoCellAnchor editAs="oneCell">
    <xdr:from>
      <xdr:col>2</xdr:col>
      <xdr:colOff>228601</xdr:colOff>
      <xdr:row>8</xdr:row>
      <xdr:rowOff>1165526</xdr:rowOff>
    </xdr:from>
    <xdr:to>
      <xdr:col>2</xdr:col>
      <xdr:colOff>1676401</xdr:colOff>
      <xdr:row>8</xdr:row>
      <xdr:rowOff>2095500</xdr:rowOff>
    </xdr:to>
    <xdr:pic>
      <xdr:nvPicPr>
        <xdr:cNvPr id="3" name="Obraz 2">
          <a:extLst>
            <a:ext uri="{FF2B5EF4-FFF2-40B4-BE49-F238E27FC236}">
              <a16:creationId xmlns:a16="http://schemas.microsoft.com/office/drawing/2014/main" id="{C6B6D31E-6203-4B29-92CD-5C23F45B4EB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333" t="21595" r="4333" b="19934"/>
        <a:stretch/>
      </xdr:blipFill>
      <xdr:spPr>
        <a:xfrm>
          <a:off x="3267076" y="6794801"/>
          <a:ext cx="1447800" cy="929974"/>
        </a:xfrm>
        <a:prstGeom prst="rect">
          <a:avLst/>
        </a:prstGeom>
      </xdr:spPr>
    </xdr:pic>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249977111117893"/>
  </sheetPr>
  <dimension ref="A1:L28"/>
  <sheetViews>
    <sheetView tabSelected="1" zoomScale="110" zoomScaleNormal="110" zoomScaleSheetLayoutView="80" workbookViewId="0">
      <selection activeCell="F24" sqref="F24"/>
    </sheetView>
  </sheetViews>
  <sheetFormatPr defaultRowHeight="14.25"/>
  <cols>
    <col min="2" max="2" width="47.5" style="33" customWidth="1"/>
    <col min="3" max="3" width="29.375" customWidth="1"/>
    <col min="4" max="4" width="15.875" customWidth="1"/>
    <col min="5" max="5" width="12.125" customWidth="1"/>
    <col min="6" max="6" width="10.25" customWidth="1"/>
    <col min="9" max="9" width="10.375" style="61" customWidth="1"/>
    <col min="10" max="10" width="10.875" bestFit="1" customWidth="1"/>
    <col min="12" max="12" width="11.5" customWidth="1"/>
  </cols>
  <sheetData>
    <row r="1" spans="1:12" ht="54" customHeight="1">
      <c r="A1" s="132" t="s">
        <v>15</v>
      </c>
      <c r="B1" s="132"/>
      <c r="C1" s="2"/>
      <c r="D1" s="2"/>
      <c r="E1" s="1"/>
      <c r="F1" s="1"/>
      <c r="G1" s="1"/>
      <c r="H1" s="1"/>
      <c r="I1" s="8"/>
      <c r="J1" s="123" t="s">
        <v>20</v>
      </c>
      <c r="K1" s="123"/>
      <c r="L1" s="123"/>
    </row>
    <row r="2" spans="1:12" ht="15">
      <c r="A2" s="1"/>
      <c r="B2" s="1"/>
      <c r="C2" s="2"/>
      <c r="D2" s="2"/>
      <c r="E2" s="1"/>
      <c r="F2" s="1"/>
      <c r="G2" s="1"/>
      <c r="H2" s="1"/>
      <c r="I2" s="8"/>
      <c r="J2" s="2"/>
      <c r="K2" s="2"/>
      <c r="L2" s="2"/>
    </row>
    <row r="3" spans="1:12" ht="15">
      <c r="A3" s="125" t="s">
        <v>70</v>
      </c>
      <c r="B3" s="125"/>
      <c r="C3" s="12"/>
      <c r="D3" s="2"/>
      <c r="E3" s="1"/>
      <c r="F3" s="1"/>
      <c r="G3" s="1"/>
      <c r="H3" s="1"/>
      <c r="I3" s="8"/>
      <c r="J3" s="2"/>
      <c r="K3" s="2"/>
      <c r="L3" s="2"/>
    </row>
    <row r="4" spans="1:12" ht="15" customHeight="1">
      <c r="A4" s="129" t="s">
        <v>0</v>
      </c>
      <c r="B4" s="130"/>
      <c r="C4" s="130"/>
      <c r="D4" s="130"/>
      <c r="E4" s="130"/>
      <c r="F4" s="130"/>
      <c r="G4" s="130"/>
      <c r="H4" s="130"/>
      <c r="I4" s="130"/>
      <c r="J4" s="130"/>
      <c r="K4" s="130"/>
      <c r="L4" s="131"/>
    </row>
    <row r="5" spans="1:12" ht="15" customHeight="1">
      <c r="A5" s="126" t="s">
        <v>22</v>
      </c>
      <c r="B5" s="127"/>
      <c r="C5" s="127"/>
      <c r="D5" s="127"/>
      <c r="E5" s="127"/>
      <c r="F5" s="127"/>
      <c r="G5" s="127"/>
      <c r="H5" s="127"/>
      <c r="I5" s="127"/>
      <c r="J5" s="127"/>
      <c r="K5" s="127"/>
      <c r="L5" s="128"/>
    </row>
    <row r="6" spans="1:12" ht="15" customHeight="1">
      <c r="A6" s="71">
        <v>1</v>
      </c>
      <c r="B6" s="71">
        <v>2</v>
      </c>
      <c r="C6" s="71">
        <v>3</v>
      </c>
      <c r="D6" s="71">
        <v>4</v>
      </c>
      <c r="E6" s="71">
        <v>5</v>
      </c>
      <c r="F6" s="71">
        <v>6</v>
      </c>
      <c r="G6" s="71">
        <v>7</v>
      </c>
      <c r="H6" s="71">
        <v>8</v>
      </c>
      <c r="I6" s="71">
        <v>9</v>
      </c>
      <c r="J6" s="71">
        <v>10</v>
      </c>
      <c r="K6" s="71">
        <v>11</v>
      </c>
      <c r="L6" s="71">
        <v>12</v>
      </c>
    </row>
    <row r="7" spans="1:12" ht="75">
      <c r="A7" s="4" t="s">
        <v>1</v>
      </c>
      <c r="B7" s="4" t="s">
        <v>2</v>
      </c>
      <c r="C7" s="4" t="s">
        <v>21</v>
      </c>
      <c r="D7" s="6" t="s">
        <v>3</v>
      </c>
      <c r="E7" s="10" t="s">
        <v>32</v>
      </c>
      <c r="F7" s="4" t="s">
        <v>44</v>
      </c>
      <c r="G7" s="4" t="s">
        <v>4</v>
      </c>
      <c r="H7" s="4" t="s">
        <v>5</v>
      </c>
      <c r="I7" s="60" t="s">
        <v>6</v>
      </c>
      <c r="J7" s="4" t="s">
        <v>7</v>
      </c>
      <c r="K7" s="4" t="s">
        <v>8</v>
      </c>
      <c r="L7" s="4" t="s">
        <v>9</v>
      </c>
    </row>
    <row r="8" spans="1:12" ht="298.5" customHeight="1">
      <c r="A8" s="3">
        <v>1</v>
      </c>
      <c r="B8" s="13" t="s">
        <v>72</v>
      </c>
      <c r="C8" s="3"/>
      <c r="D8" s="3"/>
      <c r="E8" s="38" t="s">
        <v>13</v>
      </c>
      <c r="F8" s="38">
        <v>4</v>
      </c>
      <c r="G8" s="24"/>
      <c r="H8" s="25"/>
      <c r="I8" s="26">
        <f>ROUND((G8*H8+G8),2)</f>
        <v>0</v>
      </c>
      <c r="J8" s="26">
        <f>F8*G8</f>
        <v>0</v>
      </c>
      <c r="K8" s="26">
        <f>L8-J8</f>
        <v>0</v>
      </c>
      <c r="L8" s="26">
        <f>F8*I8</f>
        <v>0</v>
      </c>
    </row>
    <row r="9" spans="1:12" ht="189.75" customHeight="1">
      <c r="A9" s="3">
        <v>2</v>
      </c>
      <c r="B9" s="13" t="s">
        <v>59</v>
      </c>
      <c r="C9" s="3"/>
      <c r="D9" s="3"/>
      <c r="E9" s="38" t="s">
        <v>13</v>
      </c>
      <c r="F9" s="38">
        <v>4</v>
      </c>
      <c r="G9" s="24"/>
      <c r="H9" s="25"/>
      <c r="I9" s="26">
        <f t="shared" ref="I9:I24" si="0">ROUND((G9*H9+G9),2)</f>
        <v>0</v>
      </c>
      <c r="J9" s="26">
        <f t="shared" ref="J9:J24" si="1">F9*G9</f>
        <v>0</v>
      </c>
      <c r="K9" s="26">
        <f t="shared" ref="K9:K24" si="2">L9-J9</f>
        <v>0</v>
      </c>
      <c r="L9" s="26">
        <f t="shared" ref="L9:L24" si="3">F9*I9</f>
        <v>0</v>
      </c>
    </row>
    <row r="10" spans="1:12" ht="101.25" customHeight="1">
      <c r="A10" s="3">
        <v>3</v>
      </c>
      <c r="B10" s="13" t="s">
        <v>58</v>
      </c>
      <c r="C10" s="3"/>
      <c r="D10" s="3"/>
      <c r="E10" s="38" t="s">
        <v>13</v>
      </c>
      <c r="F10" s="38">
        <v>2</v>
      </c>
      <c r="G10" s="24"/>
      <c r="H10" s="25"/>
      <c r="I10" s="26">
        <f t="shared" si="0"/>
        <v>0</v>
      </c>
      <c r="J10" s="26">
        <f t="shared" si="1"/>
        <v>0</v>
      </c>
      <c r="K10" s="26">
        <f t="shared" si="2"/>
        <v>0</v>
      </c>
      <c r="L10" s="26">
        <f t="shared" si="3"/>
        <v>0</v>
      </c>
    </row>
    <row r="11" spans="1:12" ht="360">
      <c r="A11" s="3">
        <v>4</v>
      </c>
      <c r="B11" s="13" t="s">
        <v>57</v>
      </c>
      <c r="C11" s="3"/>
      <c r="D11" s="3"/>
      <c r="E11" s="38" t="s">
        <v>14</v>
      </c>
      <c r="F11" s="38">
        <v>1</v>
      </c>
      <c r="G11" s="24"/>
      <c r="H11" s="25"/>
      <c r="I11" s="26">
        <f t="shared" si="0"/>
        <v>0</v>
      </c>
      <c r="J11" s="26">
        <f t="shared" si="1"/>
        <v>0</v>
      </c>
      <c r="K11" s="26">
        <f t="shared" si="2"/>
        <v>0</v>
      </c>
      <c r="L11" s="26">
        <f t="shared" si="3"/>
        <v>0</v>
      </c>
    </row>
    <row r="12" spans="1:12" ht="210">
      <c r="A12" s="3">
        <v>5</v>
      </c>
      <c r="B12" s="13" t="s">
        <v>56</v>
      </c>
      <c r="C12" s="3"/>
      <c r="D12" s="3"/>
      <c r="E12" s="38" t="s">
        <v>13</v>
      </c>
      <c r="F12" s="38">
        <v>2</v>
      </c>
      <c r="G12" s="24"/>
      <c r="H12" s="25"/>
      <c r="I12" s="26">
        <f t="shared" si="0"/>
        <v>0</v>
      </c>
      <c r="J12" s="26">
        <f t="shared" si="1"/>
        <v>0</v>
      </c>
      <c r="K12" s="26">
        <f t="shared" si="2"/>
        <v>0</v>
      </c>
      <c r="L12" s="26">
        <f t="shared" si="3"/>
        <v>0</v>
      </c>
    </row>
    <row r="13" spans="1:12" ht="133.5" customHeight="1">
      <c r="A13" s="3">
        <v>6</v>
      </c>
      <c r="B13" s="13" t="s">
        <v>55</v>
      </c>
      <c r="C13" s="3"/>
      <c r="D13" s="3"/>
      <c r="E13" s="38" t="s">
        <v>14</v>
      </c>
      <c r="F13" s="38">
        <v>2</v>
      </c>
      <c r="G13" s="24"/>
      <c r="H13" s="25"/>
      <c r="I13" s="26">
        <f t="shared" si="0"/>
        <v>0</v>
      </c>
      <c r="J13" s="26">
        <f t="shared" si="1"/>
        <v>0</v>
      </c>
      <c r="K13" s="26">
        <f t="shared" si="2"/>
        <v>0</v>
      </c>
      <c r="L13" s="26">
        <f t="shared" si="3"/>
        <v>0</v>
      </c>
    </row>
    <row r="14" spans="1:12" ht="129" customHeight="1">
      <c r="A14" s="3">
        <v>7</v>
      </c>
      <c r="B14" s="13" t="s">
        <v>54</v>
      </c>
      <c r="C14" s="3"/>
      <c r="D14" s="3"/>
      <c r="E14" s="38" t="s">
        <v>13</v>
      </c>
      <c r="F14" s="38">
        <v>3</v>
      </c>
      <c r="G14" s="24"/>
      <c r="H14" s="25"/>
      <c r="I14" s="26">
        <f t="shared" si="0"/>
        <v>0</v>
      </c>
      <c r="J14" s="26">
        <f t="shared" si="1"/>
        <v>0</v>
      </c>
      <c r="K14" s="26">
        <f t="shared" si="2"/>
        <v>0</v>
      </c>
      <c r="L14" s="26">
        <f t="shared" si="3"/>
        <v>0</v>
      </c>
    </row>
    <row r="15" spans="1:12" ht="132" customHeight="1">
      <c r="A15" s="3">
        <v>8</v>
      </c>
      <c r="B15" s="13" t="s">
        <v>53</v>
      </c>
      <c r="C15" s="3"/>
      <c r="D15" s="3"/>
      <c r="E15" s="38" t="s">
        <v>13</v>
      </c>
      <c r="F15" s="38">
        <v>4</v>
      </c>
      <c r="G15" s="24"/>
      <c r="H15" s="25"/>
      <c r="I15" s="26">
        <f t="shared" si="0"/>
        <v>0</v>
      </c>
      <c r="J15" s="26">
        <f t="shared" si="1"/>
        <v>0</v>
      </c>
      <c r="K15" s="26">
        <f t="shared" si="2"/>
        <v>0</v>
      </c>
      <c r="L15" s="26">
        <f t="shared" si="3"/>
        <v>0</v>
      </c>
    </row>
    <row r="16" spans="1:12" ht="85.5" customHeight="1">
      <c r="A16" s="3">
        <v>9</v>
      </c>
      <c r="B16" s="13" t="s">
        <v>52</v>
      </c>
      <c r="C16" s="3"/>
      <c r="D16" s="3"/>
      <c r="E16" s="38" t="s">
        <v>13</v>
      </c>
      <c r="F16" s="38">
        <v>9</v>
      </c>
      <c r="G16" s="24"/>
      <c r="H16" s="25"/>
      <c r="I16" s="26">
        <f t="shared" si="0"/>
        <v>0</v>
      </c>
      <c r="J16" s="26">
        <f t="shared" si="1"/>
        <v>0</v>
      </c>
      <c r="K16" s="26">
        <f t="shared" si="2"/>
        <v>0</v>
      </c>
      <c r="L16" s="26">
        <f t="shared" si="3"/>
        <v>0</v>
      </c>
    </row>
    <row r="17" spans="1:12" ht="132.75" customHeight="1">
      <c r="A17" s="3">
        <v>10</v>
      </c>
      <c r="B17" s="13" t="s">
        <v>51</v>
      </c>
      <c r="C17" s="3"/>
      <c r="D17" s="3"/>
      <c r="E17" s="38" t="s">
        <v>13</v>
      </c>
      <c r="F17" s="38">
        <v>8</v>
      </c>
      <c r="G17" s="24"/>
      <c r="H17" s="25"/>
      <c r="I17" s="26">
        <f t="shared" si="0"/>
        <v>0</v>
      </c>
      <c r="J17" s="26">
        <f t="shared" si="1"/>
        <v>0</v>
      </c>
      <c r="K17" s="26">
        <f t="shared" si="2"/>
        <v>0</v>
      </c>
      <c r="L17" s="26">
        <f t="shared" si="3"/>
        <v>0</v>
      </c>
    </row>
    <row r="18" spans="1:12" ht="208.5" customHeight="1">
      <c r="A18" s="3">
        <v>11</v>
      </c>
      <c r="B18" s="170" t="s">
        <v>50</v>
      </c>
      <c r="C18" s="20"/>
      <c r="D18" s="3"/>
      <c r="E18" s="38" t="s">
        <v>13</v>
      </c>
      <c r="F18" s="38">
        <v>4</v>
      </c>
      <c r="G18" s="24"/>
      <c r="H18" s="25"/>
      <c r="I18" s="26">
        <f t="shared" si="0"/>
        <v>0</v>
      </c>
      <c r="J18" s="26">
        <f t="shared" si="1"/>
        <v>0</v>
      </c>
      <c r="K18" s="26">
        <f t="shared" si="2"/>
        <v>0</v>
      </c>
      <c r="L18" s="26">
        <f t="shared" si="3"/>
        <v>0</v>
      </c>
    </row>
    <row r="19" spans="1:12" ht="182.25" customHeight="1">
      <c r="A19" s="3">
        <v>12</v>
      </c>
      <c r="B19" s="169" t="s">
        <v>73</v>
      </c>
      <c r="C19" s="20"/>
      <c r="D19" s="3"/>
      <c r="E19" s="38" t="s">
        <v>13</v>
      </c>
      <c r="F19" s="38">
        <v>8</v>
      </c>
      <c r="G19" s="24"/>
      <c r="H19" s="7"/>
      <c r="I19" s="26">
        <f t="shared" si="0"/>
        <v>0</v>
      </c>
      <c r="J19" s="26">
        <f t="shared" si="1"/>
        <v>0</v>
      </c>
      <c r="K19" s="26">
        <f t="shared" si="2"/>
        <v>0</v>
      </c>
      <c r="L19" s="26">
        <f t="shared" si="3"/>
        <v>0</v>
      </c>
    </row>
    <row r="20" spans="1:12" ht="237" customHeight="1">
      <c r="A20" s="3">
        <v>13</v>
      </c>
      <c r="B20" s="169" t="s">
        <v>49</v>
      </c>
      <c r="C20" s="20"/>
      <c r="D20" s="3"/>
      <c r="E20" s="38" t="s">
        <v>13</v>
      </c>
      <c r="F20" s="38">
        <v>1</v>
      </c>
      <c r="G20" s="24"/>
      <c r="H20" s="7"/>
      <c r="I20" s="26">
        <f t="shared" si="0"/>
        <v>0</v>
      </c>
      <c r="J20" s="26">
        <f t="shared" si="1"/>
        <v>0</v>
      </c>
      <c r="K20" s="26">
        <f t="shared" si="2"/>
        <v>0</v>
      </c>
      <c r="L20" s="26">
        <f t="shared" si="3"/>
        <v>0</v>
      </c>
    </row>
    <row r="21" spans="1:12" ht="230.25" customHeight="1">
      <c r="A21" s="3">
        <v>14</v>
      </c>
      <c r="B21" s="168" t="s">
        <v>74</v>
      </c>
      <c r="C21" s="20"/>
      <c r="D21" s="3"/>
      <c r="E21" s="38" t="s">
        <v>13</v>
      </c>
      <c r="F21" s="38">
        <v>1</v>
      </c>
      <c r="G21" s="24"/>
      <c r="H21" s="7"/>
      <c r="I21" s="26">
        <f t="shared" si="0"/>
        <v>0</v>
      </c>
      <c r="J21" s="26">
        <f t="shared" si="1"/>
        <v>0</v>
      </c>
      <c r="K21" s="26">
        <f t="shared" si="2"/>
        <v>0</v>
      </c>
      <c r="L21" s="26">
        <f t="shared" si="3"/>
        <v>0</v>
      </c>
    </row>
    <row r="22" spans="1:12" ht="306" customHeight="1">
      <c r="A22" s="162">
        <v>15</v>
      </c>
      <c r="B22" s="167" t="s">
        <v>75</v>
      </c>
      <c r="C22" s="163"/>
      <c r="D22" s="162"/>
      <c r="E22" s="41" t="s">
        <v>13</v>
      </c>
      <c r="F22" s="41">
        <v>2</v>
      </c>
      <c r="G22" s="113"/>
      <c r="H22" s="164"/>
      <c r="I22" s="114">
        <f t="shared" si="0"/>
        <v>0</v>
      </c>
      <c r="J22" s="114">
        <f t="shared" si="1"/>
        <v>0</v>
      </c>
      <c r="K22" s="114">
        <f t="shared" si="2"/>
        <v>0</v>
      </c>
      <c r="L22" s="114">
        <f t="shared" si="3"/>
        <v>0</v>
      </c>
    </row>
    <row r="23" spans="1:12" ht="127.5" customHeight="1">
      <c r="A23" s="3">
        <v>16</v>
      </c>
      <c r="B23" s="166" t="s">
        <v>81</v>
      </c>
      <c r="C23" s="165"/>
      <c r="D23" s="3"/>
      <c r="E23" s="41" t="s">
        <v>13</v>
      </c>
      <c r="F23" s="38">
        <v>3</v>
      </c>
      <c r="G23" s="24"/>
      <c r="H23" s="164"/>
      <c r="I23" s="114">
        <f t="shared" si="0"/>
        <v>0</v>
      </c>
      <c r="J23" s="114">
        <f t="shared" si="1"/>
        <v>0</v>
      </c>
      <c r="K23" s="114">
        <f t="shared" si="2"/>
        <v>0</v>
      </c>
      <c r="L23" s="114">
        <f t="shared" si="3"/>
        <v>0</v>
      </c>
    </row>
    <row r="24" spans="1:12" ht="349.5" customHeight="1">
      <c r="A24" s="3">
        <v>17</v>
      </c>
      <c r="B24" s="166" t="s">
        <v>82</v>
      </c>
      <c r="C24" s="165"/>
      <c r="D24" s="3"/>
      <c r="E24" s="38" t="s">
        <v>13</v>
      </c>
      <c r="F24" s="38">
        <v>2</v>
      </c>
      <c r="G24" s="24"/>
      <c r="H24" s="7"/>
      <c r="I24" s="114">
        <f t="shared" si="0"/>
        <v>0</v>
      </c>
      <c r="J24" s="114">
        <f t="shared" si="1"/>
        <v>0</v>
      </c>
      <c r="K24" s="114">
        <f>L24-J24</f>
        <v>0</v>
      </c>
      <c r="L24" s="114">
        <f t="shared" si="3"/>
        <v>0</v>
      </c>
    </row>
    <row r="25" spans="1:12" ht="15">
      <c r="A25" s="1"/>
      <c r="B25" s="1"/>
      <c r="C25" s="2"/>
      <c r="D25" s="1"/>
      <c r="E25" s="1"/>
      <c r="F25" s="1"/>
      <c r="G25" s="1" t="s">
        <v>16</v>
      </c>
      <c r="H25" s="1"/>
      <c r="I25" s="68" t="s">
        <v>10</v>
      </c>
      <c r="J25" s="69">
        <f>SUM(J8:J24)</f>
        <v>0</v>
      </c>
      <c r="K25" s="69">
        <f>SUM(K8:K24)</f>
        <v>0</v>
      </c>
      <c r="L25" s="69">
        <f>SUM(L8:L24)</f>
        <v>0</v>
      </c>
    </row>
    <row r="26" spans="1:12" ht="15">
      <c r="A26" s="2"/>
      <c r="B26" s="1"/>
      <c r="C26" s="2"/>
      <c r="D26" s="2"/>
      <c r="E26" s="1"/>
      <c r="F26" s="1"/>
      <c r="G26" s="1"/>
      <c r="H26" s="1"/>
      <c r="I26" s="8"/>
      <c r="J26" s="8"/>
      <c r="K26" s="8"/>
      <c r="L26" s="8"/>
    </row>
    <row r="27" spans="1:12" ht="32.25" customHeight="1">
      <c r="A27" s="124" t="s">
        <v>11</v>
      </c>
      <c r="B27" s="124"/>
      <c r="C27" s="124"/>
      <c r="D27" s="124"/>
      <c r="E27" s="124"/>
      <c r="F27" s="124"/>
      <c r="G27" s="124"/>
      <c r="H27" s="124"/>
      <c r="I27" s="124"/>
      <c r="J27" s="124"/>
      <c r="K27" s="124"/>
      <c r="L27" s="124"/>
    </row>
    <row r="28" spans="1:12" ht="36" customHeight="1">
      <c r="A28" s="124" t="s">
        <v>12</v>
      </c>
      <c r="B28" s="124"/>
      <c r="C28" s="124"/>
      <c r="D28" s="124"/>
      <c r="E28" s="124"/>
      <c r="F28" s="124"/>
      <c r="G28" s="124"/>
      <c r="H28" s="124"/>
      <c r="I28" s="124"/>
      <c r="J28" s="124"/>
      <c r="K28" s="2"/>
      <c r="L28" s="2"/>
    </row>
  </sheetData>
  <mergeCells count="7">
    <mergeCell ref="J1:L1"/>
    <mergeCell ref="A27:L27"/>
    <mergeCell ref="A28:J28"/>
    <mergeCell ref="A3:B3"/>
    <mergeCell ref="A5:L5"/>
    <mergeCell ref="A4:L4"/>
    <mergeCell ref="A1:B1"/>
  </mergeCells>
  <pageMargins left="0.23622047244094491" right="0.23622047244094491" top="0.74803149606299213" bottom="0.74803149606299213" header="0.31496062992125984" footer="0.31496062992125984"/>
  <pageSetup paperSize="9" scale="45" orientation="portrait" r:id="rId1"/>
  <rowBreaks count="2" manualBreakCount="2">
    <brk id="21" max="11" man="1"/>
    <brk id="28"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0F843-B31A-4B05-92AD-75691C86EDA3}">
  <sheetPr>
    <tabColor theme="5" tint="0.39997558519241921"/>
  </sheetPr>
  <dimension ref="A1:L18"/>
  <sheetViews>
    <sheetView topLeftCell="A12" zoomScaleNormal="100" zoomScaleSheetLayoutView="80" workbookViewId="0">
      <selection activeCell="G13" sqref="G13"/>
    </sheetView>
  </sheetViews>
  <sheetFormatPr defaultRowHeight="14.25"/>
  <cols>
    <col min="1" max="1" width="2.625" bestFit="1" customWidth="1"/>
    <col min="2" max="2" width="72.75" customWidth="1"/>
    <col min="3" max="3" width="27.875" customWidth="1"/>
    <col min="4" max="4" width="23.875" customWidth="1"/>
    <col min="5" max="5" width="10.125" customWidth="1"/>
    <col min="6" max="6" width="12.375" customWidth="1"/>
    <col min="7" max="7" width="10.5" customWidth="1"/>
    <col min="9" max="9" width="12.125" customWidth="1"/>
    <col min="10" max="10" width="13.5" customWidth="1"/>
    <col min="11" max="11" width="11.5" customWidth="1"/>
    <col min="12" max="12" width="13" customWidth="1"/>
  </cols>
  <sheetData>
    <row r="1" spans="1:12" ht="34.5" customHeight="1">
      <c r="A1" s="132" t="s">
        <v>15</v>
      </c>
      <c r="B1" s="132"/>
      <c r="C1" s="2"/>
      <c r="D1" s="2"/>
      <c r="E1" s="1"/>
      <c r="F1" s="1"/>
      <c r="G1" s="1"/>
      <c r="H1" s="1"/>
      <c r="I1" s="2"/>
      <c r="J1" s="123" t="s">
        <v>20</v>
      </c>
      <c r="K1" s="123"/>
      <c r="L1" s="123"/>
    </row>
    <row r="2" spans="1:12" ht="15">
      <c r="A2" s="1"/>
      <c r="B2" s="2"/>
      <c r="C2" s="2"/>
      <c r="D2" s="2"/>
      <c r="E2" s="1"/>
      <c r="F2" s="1"/>
      <c r="G2" s="1"/>
      <c r="H2" s="1"/>
      <c r="I2" s="2"/>
      <c r="J2" s="2"/>
      <c r="K2" s="2"/>
      <c r="L2" s="2"/>
    </row>
    <row r="3" spans="1:12" ht="15">
      <c r="A3" s="125" t="s">
        <v>70</v>
      </c>
      <c r="B3" s="125"/>
      <c r="C3" s="12"/>
      <c r="D3" s="2"/>
      <c r="E3" s="1"/>
      <c r="F3" s="1"/>
      <c r="G3" s="1"/>
      <c r="H3" s="1"/>
      <c r="I3" s="2"/>
      <c r="J3" s="2"/>
      <c r="K3" s="2"/>
      <c r="L3" s="2"/>
    </row>
    <row r="4" spans="1:12" ht="15">
      <c r="A4" s="133" t="s">
        <v>0</v>
      </c>
      <c r="B4" s="134"/>
      <c r="C4" s="134"/>
      <c r="D4" s="134"/>
      <c r="E4" s="134"/>
      <c r="F4" s="134"/>
      <c r="G4" s="134"/>
      <c r="H4" s="134"/>
      <c r="I4" s="134"/>
      <c r="J4" s="134"/>
      <c r="K4" s="134"/>
      <c r="L4" s="135"/>
    </row>
    <row r="5" spans="1:12" ht="15">
      <c r="A5" s="136" t="s">
        <v>25</v>
      </c>
      <c r="B5" s="137"/>
      <c r="C5" s="137"/>
      <c r="D5" s="137"/>
      <c r="E5" s="137"/>
      <c r="F5" s="137"/>
      <c r="G5" s="137"/>
      <c r="H5" s="137"/>
      <c r="I5" s="137"/>
      <c r="J5" s="137"/>
      <c r="K5" s="137"/>
      <c r="L5" s="138"/>
    </row>
    <row r="6" spans="1:12" s="97" customFormat="1" ht="15">
      <c r="A6" s="71">
        <v>1</v>
      </c>
      <c r="B6" s="71">
        <v>2</v>
      </c>
      <c r="C6" s="71">
        <v>3</v>
      </c>
      <c r="D6" s="71">
        <v>4</v>
      </c>
      <c r="E6" s="71">
        <v>5</v>
      </c>
      <c r="F6" s="71">
        <v>6</v>
      </c>
      <c r="G6" s="71">
        <v>7</v>
      </c>
      <c r="H6" s="71">
        <v>8</v>
      </c>
      <c r="I6" s="71">
        <v>9</v>
      </c>
      <c r="J6" s="71">
        <v>10</v>
      </c>
      <c r="K6" s="118">
        <v>11</v>
      </c>
      <c r="L6" s="71">
        <v>12</v>
      </c>
    </row>
    <row r="7" spans="1:12" ht="60">
      <c r="A7" s="4" t="s">
        <v>1</v>
      </c>
      <c r="B7" s="4" t="s">
        <v>2</v>
      </c>
      <c r="C7" s="4" t="s">
        <v>21</v>
      </c>
      <c r="D7" s="6" t="s">
        <v>3</v>
      </c>
      <c r="E7" s="10" t="s">
        <v>32</v>
      </c>
      <c r="F7" s="4" t="s">
        <v>48</v>
      </c>
      <c r="G7" s="4" t="s">
        <v>4</v>
      </c>
      <c r="H7" s="4" t="s">
        <v>5</v>
      </c>
      <c r="I7" s="4" t="s">
        <v>6</v>
      </c>
      <c r="J7" s="4" t="s">
        <v>7</v>
      </c>
      <c r="K7" s="119" t="s">
        <v>8</v>
      </c>
      <c r="L7" s="4" t="s">
        <v>9</v>
      </c>
    </row>
    <row r="8" spans="1:12" ht="156.75" customHeight="1">
      <c r="A8" s="3">
        <v>1</v>
      </c>
      <c r="B8" s="13" t="s">
        <v>76</v>
      </c>
      <c r="C8" s="3"/>
      <c r="D8" s="3"/>
      <c r="E8" s="38" t="s">
        <v>13</v>
      </c>
      <c r="F8" s="38">
        <v>30</v>
      </c>
      <c r="G8" s="24"/>
      <c r="H8" s="25"/>
      <c r="I8" s="26">
        <f>ROUND((G8*H8+G8),2)</f>
        <v>0</v>
      </c>
      <c r="J8" s="26">
        <f t="shared" ref="J8" si="0">F8*G8</f>
        <v>0</v>
      </c>
      <c r="K8" s="117">
        <f>L8-J8</f>
        <v>0</v>
      </c>
      <c r="L8" s="26">
        <f>F8*I8</f>
        <v>0</v>
      </c>
    </row>
    <row r="9" spans="1:12" ht="64.5" customHeight="1">
      <c r="A9" s="3">
        <v>2</v>
      </c>
      <c r="B9" s="14" t="s">
        <v>23</v>
      </c>
      <c r="C9" s="18" t="s">
        <v>24</v>
      </c>
      <c r="D9" s="5"/>
      <c r="E9" s="5" t="s">
        <v>14</v>
      </c>
      <c r="F9" s="9">
        <v>5</v>
      </c>
      <c r="G9" s="24"/>
      <c r="H9" s="7"/>
      <c r="I9" s="26">
        <f t="shared" ref="I9:I11" si="1">ROUND((G9*H9+G9),2)</f>
        <v>0</v>
      </c>
      <c r="J9" s="26">
        <f t="shared" ref="J9:J11" si="2">F9*G9</f>
        <v>0</v>
      </c>
      <c r="K9" s="117">
        <f t="shared" ref="K9:K14" si="3">L9-J9</f>
        <v>0</v>
      </c>
      <c r="L9" s="26">
        <f t="shared" ref="L9:L14" si="4">F9*I9</f>
        <v>0</v>
      </c>
    </row>
    <row r="10" spans="1:12" ht="81" customHeight="1">
      <c r="A10" s="3">
        <v>3</v>
      </c>
      <c r="B10" s="15" t="s">
        <v>60</v>
      </c>
      <c r="C10" s="19" t="s">
        <v>24</v>
      </c>
      <c r="D10" s="5"/>
      <c r="E10" s="5" t="s">
        <v>13</v>
      </c>
      <c r="F10" s="9">
        <v>30</v>
      </c>
      <c r="G10" s="24"/>
      <c r="H10" s="7"/>
      <c r="I10" s="26">
        <f t="shared" si="1"/>
        <v>0</v>
      </c>
      <c r="J10" s="26">
        <f t="shared" si="2"/>
        <v>0</v>
      </c>
      <c r="K10" s="117">
        <f t="shared" si="3"/>
        <v>0</v>
      </c>
      <c r="L10" s="26">
        <f t="shared" si="4"/>
        <v>0</v>
      </c>
    </row>
    <row r="11" spans="1:12" ht="108" customHeight="1">
      <c r="A11" s="3">
        <v>4</v>
      </c>
      <c r="B11" s="63" t="s">
        <v>77</v>
      </c>
      <c r="C11" s="64" t="s">
        <v>24</v>
      </c>
      <c r="D11" s="65"/>
      <c r="E11" s="66" t="s">
        <v>17</v>
      </c>
      <c r="F11" s="66">
        <v>30</v>
      </c>
      <c r="G11" s="113"/>
      <c r="H11" s="67"/>
      <c r="I11" s="114">
        <f t="shared" si="1"/>
        <v>0</v>
      </c>
      <c r="J11" s="114">
        <f t="shared" si="2"/>
        <v>0</v>
      </c>
      <c r="K11" s="117">
        <f t="shared" si="3"/>
        <v>0</v>
      </c>
      <c r="L11" s="26">
        <f t="shared" si="4"/>
        <v>0</v>
      </c>
    </row>
    <row r="12" spans="1:12" ht="190.5" customHeight="1">
      <c r="A12" s="3">
        <v>5</v>
      </c>
      <c r="B12" s="70" t="s">
        <v>83</v>
      </c>
      <c r="C12" s="71" t="s">
        <v>24</v>
      </c>
      <c r="D12" s="72"/>
      <c r="E12" s="73" t="s">
        <v>31</v>
      </c>
      <c r="F12" s="73">
        <v>50</v>
      </c>
      <c r="G12" s="115"/>
      <c r="H12" s="74"/>
      <c r="I12" s="116">
        <f>ROUND((G12*H12+G12),2)</f>
        <v>0</v>
      </c>
      <c r="J12" s="116">
        <f>F12*G12</f>
        <v>0</v>
      </c>
      <c r="K12" s="117">
        <f t="shared" si="3"/>
        <v>0</v>
      </c>
      <c r="L12" s="26">
        <f t="shared" si="4"/>
        <v>0</v>
      </c>
    </row>
    <row r="13" spans="1:12" ht="49.5" customHeight="1">
      <c r="A13" s="3">
        <v>6</v>
      </c>
      <c r="B13" s="94" t="s">
        <v>78</v>
      </c>
      <c r="C13" s="71" t="s">
        <v>24</v>
      </c>
      <c r="D13" s="72"/>
      <c r="E13" s="39" t="s">
        <v>31</v>
      </c>
      <c r="F13" s="39">
        <v>1</v>
      </c>
      <c r="G13" s="95"/>
      <c r="H13" s="96"/>
      <c r="I13" s="120">
        <f t="shared" ref="I13:I14" si="5">ROUND(G13+G13*H13,2)</f>
        <v>0</v>
      </c>
      <c r="J13" s="120">
        <f t="shared" ref="J13:J14" si="6">F13*G13</f>
        <v>0</v>
      </c>
      <c r="K13" s="117">
        <f t="shared" si="3"/>
        <v>0</v>
      </c>
      <c r="L13" s="26">
        <f t="shared" si="4"/>
        <v>0</v>
      </c>
    </row>
    <row r="14" spans="1:12" ht="45" customHeight="1">
      <c r="A14" s="3">
        <v>7</v>
      </c>
      <c r="B14" s="94" t="s">
        <v>69</v>
      </c>
      <c r="C14" s="71" t="s">
        <v>24</v>
      </c>
      <c r="D14" s="72"/>
      <c r="E14" s="39" t="s">
        <v>31</v>
      </c>
      <c r="F14" s="39">
        <v>2</v>
      </c>
      <c r="G14" s="95"/>
      <c r="H14" s="96"/>
      <c r="I14" s="120">
        <f t="shared" si="5"/>
        <v>0</v>
      </c>
      <c r="J14" s="120">
        <f t="shared" si="6"/>
        <v>0</v>
      </c>
      <c r="K14" s="26">
        <f t="shared" si="3"/>
        <v>0</v>
      </c>
      <c r="L14" s="26">
        <f t="shared" si="4"/>
        <v>0</v>
      </c>
    </row>
    <row r="15" spans="1:12" ht="15">
      <c r="A15" s="1"/>
      <c r="B15" s="2"/>
      <c r="C15" s="2"/>
      <c r="D15" s="1"/>
      <c r="E15" s="1"/>
      <c r="F15" s="1"/>
      <c r="G15" s="1" t="s">
        <v>16</v>
      </c>
      <c r="H15" s="1"/>
      <c r="I15" s="68" t="s">
        <v>10</v>
      </c>
      <c r="J15" s="69">
        <f>SUM(J8:J14)</f>
        <v>0</v>
      </c>
      <c r="K15" s="69">
        <f>SUM(K8:K14)</f>
        <v>0</v>
      </c>
      <c r="L15" s="69">
        <f>SUM(L8:L14)</f>
        <v>0</v>
      </c>
    </row>
    <row r="16" spans="1:12" ht="15">
      <c r="A16" s="2"/>
      <c r="B16" s="2"/>
      <c r="C16" s="2"/>
      <c r="D16" s="2"/>
      <c r="E16" s="1"/>
      <c r="F16" s="1"/>
      <c r="G16" s="1"/>
      <c r="H16" s="1"/>
      <c r="I16" s="8"/>
      <c r="J16" s="8"/>
      <c r="K16" s="8"/>
      <c r="L16" s="8"/>
    </row>
    <row r="17" spans="1:12" ht="33" customHeight="1">
      <c r="A17" s="124" t="s">
        <v>11</v>
      </c>
      <c r="B17" s="124"/>
      <c r="C17" s="124"/>
      <c r="D17" s="124"/>
      <c r="E17" s="124"/>
      <c r="F17" s="124"/>
      <c r="G17" s="124"/>
      <c r="H17" s="124"/>
      <c r="I17" s="124"/>
      <c r="J17" s="124"/>
      <c r="K17" s="124"/>
      <c r="L17" s="124"/>
    </row>
    <row r="18" spans="1:12" ht="59.25" customHeight="1">
      <c r="A18" s="124" t="s">
        <v>12</v>
      </c>
      <c r="B18" s="124"/>
      <c r="C18" s="124"/>
      <c r="D18" s="124"/>
      <c r="E18" s="124"/>
      <c r="F18" s="124"/>
      <c r="G18" s="124"/>
      <c r="H18" s="124"/>
      <c r="I18" s="124"/>
      <c r="J18" s="124"/>
      <c r="K18" s="2"/>
      <c r="L18" s="2"/>
    </row>
  </sheetData>
  <mergeCells count="7">
    <mergeCell ref="A18:J18"/>
    <mergeCell ref="A1:B1"/>
    <mergeCell ref="J1:L1"/>
    <mergeCell ref="A3:B3"/>
    <mergeCell ref="A4:L4"/>
    <mergeCell ref="A5:L5"/>
    <mergeCell ref="A17:L17"/>
  </mergeCells>
  <pageMargins left="0.7" right="0.7" top="0.75" bottom="0.75" header="0.3" footer="0.3"/>
  <pageSetup paperSize="9" scale="5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AA3B4-E485-421A-84C8-3C87D325BDE1}">
  <sheetPr>
    <tabColor theme="3" tint="0.79998168889431442"/>
  </sheetPr>
  <dimension ref="A1:M13"/>
  <sheetViews>
    <sheetView topLeftCell="A8" zoomScaleNormal="100" zoomScaleSheetLayoutView="80" workbookViewId="0">
      <selection activeCell="H8" sqref="H8"/>
    </sheetView>
  </sheetViews>
  <sheetFormatPr defaultRowHeight="14.25"/>
  <cols>
    <col min="1" max="1" width="2.625" bestFit="1" customWidth="1"/>
    <col min="2" max="2" width="37.25" customWidth="1"/>
    <col min="3" max="3" width="26.5" customWidth="1"/>
    <col min="4" max="4" width="16.625" bestFit="1" customWidth="1"/>
    <col min="5" max="5" width="8.5" customWidth="1"/>
    <col min="6" max="6" width="11.25" customWidth="1"/>
    <col min="9" max="9" width="10.125" customWidth="1"/>
    <col min="10" max="10" width="11.875" bestFit="1" customWidth="1"/>
    <col min="11" max="11" width="10.25" bestFit="1" customWidth="1"/>
    <col min="12" max="12" width="11.5" customWidth="1"/>
    <col min="13" max="13" width="9" customWidth="1"/>
  </cols>
  <sheetData>
    <row r="1" spans="1:13" ht="34.5" customHeight="1">
      <c r="A1" s="132" t="s">
        <v>15</v>
      </c>
      <c r="B1" s="132"/>
      <c r="C1" s="2"/>
      <c r="D1" s="2"/>
      <c r="E1" s="1"/>
      <c r="F1" s="1"/>
      <c r="G1" s="1"/>
      <c r="H1" s="1"/>
      <c r="I1" s="2"/>
      <c r="J1" s="123" t="s">
        <v>20</v>
      </c>
      <c r="K1" s="123"/>
      <c r="L1" s="123"/>
    </row>
    <row r="2" spans="1:13" ht="15">
      <c r="A2" s="1"/>
      <c r="B2" s="2"/>
      <c r="C2" s="2"/>
      <c r="D2" s="2"/>
      <c r="E2" s="1"/>
      <c r="F2" s="1"/>
      <c r="G2" s="1"/>
      <c r="H2" s="1"/>
      <c r="I2" s="2"/>
      <c r="J2" s="2"/>
      <c r="K2" s="2"/>
      <c r="L2" s="2"/>
    </row>
    <row r="3" spans="1:13" ht="15">
      <c r="A3" s="125" t="s">
        <v>70</v>
      </c>
      <c r="B3" s="125"/>
      <c r="C3" s="12"/>
      <c r="D3" s="2"/>
      <c r="E3" s="1"/>
      <c r="F3" s="1"/>
      <c r="G3" s="1"/>
      <c r="H3" s="1"/>
      <c r="I3" s="2"/>
      <c r="J3" s="2"/>
      <c r="K3" s="2"/>
      <c r="L3" s="2"/>
    </row>
    <row r="4" spans="1:13" ht="15">
      <c r="A4" s="139" t="s">
        <v>0</v>
      </c>
      <c r="B4" s="140"/>
      <c r="C4" s="140"/>
      <c r="D4" s="140"/>
      <c r="E4" s="140"/>
      <c r="F4" s="140"/>
      <c r="G4" s="140"/>
      <c r="H4" s="140"/>
      <c r="I4" s="140"/>
      <c r="J4" s="140"/>
      <c r="K4" s="140"/>
      <c r="L4" s="141"/>
    </row>
    <row r="5" spans="1:13" ht="15">
      <c r="A5" s="142" t="s">
        <v>26</v>
      </c>
      <c r="B5" s="143"/>
      <c r="C5" s="143"/>
      <c r="D5" s="143"/>
      <c r="E5" s="143"/>
      <c r="F5" s="143"/>
      <c r="G5" s="143"/>
      <c r="H5" s="143"/>
      <c r="I5" s="143"/>
      <c r="J5" s="143"/>
      <c r="K5" s="143"/>
      <c r="L5" s="144"/>
    </row>
    <row r="6" spans="1:13" ht="15">
      <c r="A6" s="3">
        <v>1</v>
      </c>
      <c r="B6" s="3">
        <v>2</v>
      </c>
      <c r="C6" s="3">
        <v>3</v>
      </c>
      <c r="D6" s="3">
        <v>4</v>
      </c>
      <c r="E6" s="3">
        <v>5</v>
      </c>
      <c r="F6" s="3">
        <v>6</v>
      </c>
      <c r="G6" s="3">
        <v>7</v>
      </c>
      <c r="H6" s="3">
        <v>8</v>
      </c>
      <c r="I6" s="3">
        <v>9</v>
      </c>
      <c r="J6" s="3">
        <v>10</v>
      </c>
      <c r="K6" s="3">
        <v>11</v>
      </c>
      <c r="L6" s="30">
        <v>12</v>
      </c>
    </row>
    <row r="7" spans="1:13" ht="60">
      <c r="A7" s="4" t="s">
        <v>1</v>
      </c>
      <c r="B7" s="4" t="s">
        <v>2</v>
      </c>
      <c r="C7" s="4" t="s">
        <v>21</v>
      </c>
      <c r="D7" s="6" t="s">
        <v>3</v>
      </c>
      <c r="E7" s="10" t="s">
        <v>32</v>
      </c>
      <c r="F7" s="4" t="s">
        <v>46</v>
      </c>
      <c r="G7" s="4" t="s">
        <v>4</v>
      </c>
      <c r="H7" s="4" t="s">
        <v>5</v>
      </c>
      <c r="I7" s="4" t="s">
        <v>6</v>
      </c>
      <c r="J7" s="4" t="s">
        <v>7</v>
      </c>
      <c r="K7" s="4" t="s">
        <v>8</v>
      </c>
      <c r="L7" s="29" t="s">
        <v>9</v>
      </c>
    </row>
    <row r="8" spans="1:13" ht="273.75" customHeight="1">
      <c r="A8" s="3">
        <v>1</v>
      </c>
      <c r="B8" s="5" t="s">
        <v>61</v>
      </c>
      <c r="C8" s="5"/>
      <c r="D8" s="21"/>
      <c r="E8" s="22" t="s">
        <v>27</v>
      </c>
      <c r="F8" s="23">
        <v>50</v>
      </c>
      <c r="G8" s="24"/>
      <c r="H8" s="25"/>
      <c r="I8" s="26">
        <f>ROUND((G8*H8+G8),2)</f>
        <v>0</v>
      </c>
      <c r="J8" s="26">
        <f>F8*G8</f>
        <v>0</v>
      </c>
      <c r="K8" s="26">
        <f>L8-J8</f>
        <v>0</v>
      </c>
      <c r="L8" s="31">
        <f>F8*I8</f>
        <v>0</v>
      </c>
      <c r="M8" s="27"/>
    </row>
    <row r="9" spans="1:13" ht="285">
      <c r="A9" s="3">
        <v>2</v>
      </c>
      <c r="B9" s="5" t="s">
        <v>62</v>
      </c>
      <c r="C9" s="5"/>
      <c r="D9" s="21"/>
      <c r="E9" s="22" t="s">
        <v>27</v>
      </c>
      <c r="F9" s="23">
        <v>50</v>
      </c>
      <c r="G9" s="24"/>
      <c r="H9" s="7"/>
      <c r="I9" s="26">
        <f>ROUND((G9*H9+G9),2)</f>
        <v>0</v>
      </c>
      <c r="J9" s="26">
        <f>F9*G9</f>
        <v>0</v>
      </c>
      <c r="K9" s="26">
        <f>L9-J9</f>
        <v>0</v>
      </c>
      <c r="L9" s="31">
        <f>F9*I9</f>
        <v>0</v>
      </c>
      <c r="M9" s="28"/>
    </row>
    <row r="10" spans="1:13" ht="15">
      <c r="A10" s="1"/>
      <c r="B10" s="2"/>
      <c r="C10" s="2"/>
      <c r="D10" s="1"/>
      <c r="E10" s="1"/>
      <c r="F10" s="1"/>
      <c r="G10" s="1" t="s">
        <v>16</v>
      </c>
      <c r="H10" s="1"/>
      <c r="I10" s="17" t="s">
        <v>10</v>
      </c>
      <c r="J10" s="16">
        <f>SUM(J8:J9)</f>
        <v>0</v>
      </c>
      <c r="K10" s="16">
        <f>SUM(K8:K9)</f>
        <v>0</v>
      </c>
      <c r="L10" s="16">
        <f>SUM(L8:L9)</f>
        <v>0</v>
      </c>
    </row>
    <row r="11" spans="1:13" ht="15">
      <c r="A11" s="2"/>
      <c r="B11" s="2"/>
      <c r="C11" s="2"/>
      <c r="D11" s="2"/>
      <c r="E11" s="1"/>
      <c r="F11" s="1"/>
      <c r="G11" s="1"/>
      <c r="H11" s="1"/>
      <c r="I11" s="8"/>
      <c r="J11" s="8"/>
      <c r="K11" s="8"/>
      <c r="L11" s="8"/>
    </row>
    <row r="12" spans="1:13" ht="33" customHeight="1">
      <c r="A12" s="124" t="s">
        <v>11</v>
      </c>
      <c r="B12" s="124"/>
      <c r="C12" s="124"/>
      <c r="D12" s="124"/>
      <c r="E12" s="124"/>
      <c r="F12" s="124"/>
      <c r="G12" s="124"/>
      <c r="H12" s="124"/>
      <c r="I12" s="124"/>
      <c r="J12" s="124"/>
      <c r="K12" s="124"/>
      <c r="L12" s="124"/>
    </row>
    <row r="13" spans="1:13" ht="59.25" customHeight="1">
      <c r="A13" s="124" t="s">
        <v>12</v>
      </c>
      <c r="B13" s="124"/>
      <c r="C13" s="124"/>
      <c r="D13" s="124"/>
      <c r="E13" s="124"/>
      <c r="F13" s="124"/>
      <c r="G13" s="124"/>
      <c r="H13" s="124"/>
      <c r="I13" s="124"/>
      <c r="J13" s="124"/>
      <c r="K13" s="2"/>
      <c r="L13" s="2"/>
    </row>
  </sheetData>
  <mergeCells count="7">
    <mergeCell ref="A13:J13"/>
    <mergeCell ref="A1:B1"/>
    <mergeCell ref="J1:L1"/>
    <mergeCell ref="A3:B3"/>
    <mergeCell ref="A4:L4"/>
    <mergeCell ref="A5:L5"/>
    <mergeCell ref="A12:L12"/>
  </mergeCells>
  <pageMargins left="0.7" right="0.7" top="0.75" bottom="0.75" header="0.3" footer="0.3"/>
  <pageSetup paperSize="9" scale="5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9C69C-9967-4DF1-B670-0FB06058FD10}">
  <sheetPr>
    <tabColor rgb="FFFFC000"/>
  </sheetPr>
  <dimension ref="A1:M13"/>
  <sheetViews>
    <sheetView topLeftCell="A2" zoomScaleNormal="100" zoomScaleSheetLayoutView="80" workbookViewId="0">
      <selection activeCell="F9" sqref="F9"/>
    </sheetView>
  </sheetViews>
  <sheetFormatPr defaultRowHeight="14.25"/>
  <cols>
    <col min="1" max="1" width="5.375" customWidth="1"/>
    <col min="2" max="2" width="51.125" customWidth="1"/>
    <col min="3" max="3" width="15.625" customWidth="1"/>
    <col min="4" max="4" width="16.625" style="59" bestFit="1" customWidth="1"/>
    <col min="5" max="5" width="10.125" style="59" customWidth="1"/>
    <col min="6" max="6" width="11" style="59" customWidth="1"/>
    <col min="7" max="8" width="9" style="59"/>
    <col min="9" max="9" width="10.125" style="59" customWidth="1"/>
    <col min="10" max="10" width="11.875" style="59" bestFit="1" customWidth="1"/>
    <col min="11" max="11" width="10.25" style="59" bestFit="1" customWidth="1"/>
    <col min="12" max="12" width="11.5" style="59" customWidth="1"/>
    <col min="13" max="13" width="9" customWidth="1"/>
  </cols>
  <sheetData>
    <row r="1" spans="1:13" ht="34.5" customHeight="1">
      <c r="A1" s="132" t="s">
        <v>15</v>
      </c>
      <c r="B1" s="132"/>
      <c r="C1" s="76"/>
      <c r="D1" s="1"/>
      <c r="E1" s="1"/>
      <c r="F1" s="1"/>
      <c r="G1" s="1"/>
      <c r="H1" s="1"/>
      <c r="I1" s="1"/>
      <c r="J1" s="123" t="s">
        <v>20</v>
      </c>
      <c r="K1" s="123"/>
      <c r="L1" s="123"/>
    </row>
    <row r="2" spans="1:13" ht="15">
      <c r="A2" s="1"/>
      <c r="B2" s="1"/>
      <c r="C2" s="1"/>
      <c r="D2" s="1"/>
      <c r="E2" s="1"/>
      <c r="F2" s="1"/>
      <c r="G2" s="1"/>
      <c r="H2" s="1"/>
      <c r="I2" s="1"/>
      <c r="J2" s="1"/>
      <c r="K2" s="1"/>
      <c r="L2" s="1"/>
    </row>
    <row r="3" spans="1:13" ht="15">
      <c r="A3" s="123" t="s">
        <v>70</v>
      </c>
      <c r="B3" s="123"/>
      <c r="C3" s="75"/>
      <c r="D3" s="1"/>
      <c r="E3" s="1"/>
      <c r="F3" s="1"/>
      <c r="G3" s="1"/>
      <c r="H3" s="1"/>
      <c r="I3" s="1"/>
      <c r="J3" s="1"/>
      <c r="K3" s="1"/>
      <c r="L3" s="1"/>
    </row>
    <row r="4" spans="1:13" ht="15">
      <c r="A4" s="145" t="s">
        <v>0</v>
      </c>
      <c r="B4" s="146"/>
      <c r="C4" s="146"/>
      <c r="D4" s="146"/>
      <c r="E4" s="146"/>
      <c r="F4" s="146"/>
      <c r="G4" s="146"/>
      <c r="H4" s="146"/>
      <c r="I4" s="146"/>
      <c r="J4" s="146"/>
      <c r="K4" s="146"/>
      <c r="L4" s="147"/>
    </row>
    <row r="5" spans="1:13" ht="15">
      <c r="A5" s="148" t="s">
        <v>33</v>
      </c>
      <c r="B5" s="149"/>
      <c r="C5" s="149"/>
      <c r="D5" s="149"/>
      <c r="E5" s="149"/>
      <c r="F5" s="149"/>
      <c r="G5" s="149"/>
      <c r="H5" s="149"/>
      <c r="I5" s="149"/>
      <c r="J5" s="149"/>
      <c r="K5" s="149"/>
      <c r="L5" s="150"/>
    </row>
    <row r="6" spans="1:13" ht="15">
      <c r="A6" s="3">
        <v>1</v>
      </c>
      <c r="B6" s="3">
        <v>2</v>
      </c>
      <c r="C6" s="3">
        <v>3</v>
      </c>
      <c r="D6" s="3">
        <v>4</v>
      </c>
      <c r="E6" s="3">
        <v>5</v>
      </c>
      <c r="F6" s="3">
        <v>6</v>
      </c>
      <c r="G6" s="3">
        <v>7</v>
      </c>
      <c r="H6" s="3">
        <v>8</v>
      </c>
      <c r="I6" s="3">
        <v>9</v>
      </c>
      <c r="J6" s="3">
        <v>10</v>
      </c>
      <c r="K6" s="3">
        <v>11</v>
      </c>
      <c r="L6" s="30">
        <v>12</v>
      </c>
    </row>
    <row r="7" spans="1:13" ht="60">
      <c r="A7" s="4" t="s">
        <v>1</v>
      </c>
      <c r="B7" s="4" t="s">
        <v>2</v>
      </c>
      <c r="C7" s="99" t="s">
        <v>21</v>
      </c>
      <c r="D7" s="6" t="s">
        <v>3</v>
      </c>
      <c r="E7" s="10" t="s">
        <v>30</v>
      </c>
      <c r="F7" s="4" t="s">
        <v>47</v>
      </c>
      <c r="G7" s="4" t="s">
        <v>4</v>
      </c>
      <c r="H7" s="4" t="s">
        <v>5</v>
      </c>
      <c r="I7" s="4" t="s">
        <v>6</v>
      </c>
      <c r="J7" s="4" t="s">
        <v>7</v>
      </c>
      <c r="K7" s="4" t="s">
        <v>8</v>
      </c>
      <c r="L7" s="29" t="s">
        <v>9</v>
      </c>
    </row>
    <row r="8" spans="1:13" ht="166.5" customHeight="1">
      <c r="A8" s="3">
        <v>1</v>
      </c>
      <c r="B8" s="62" t="s">
        <v>28</v>
      </c>
      <c r="C8" s="62" t="s">
        <v>24</v>
      </c>
      <c r="D8" s="98"/>
      <c r="E8" s="32" t="s">
        <v>29</v>
      </c>
      <c r="F8" s="23">
        <v>210</v>
      </c>
      <c r="G8" s="24"/>
      <c r="H8" s="25"/>
      <c r="I8" s="26">
        <f>ROUND((G8*H8+G8),2)</f>
        <v>0</v>
      </c>
      <c r="J8" s="26">
        <f>F8*G8</f>
        <v>0</v>
      </c>
      <c r="K8" s="26">
        <f>L8-J8</f>
        <v>0</v>
      </c>
      <c r="L8" s="31">
        <f>F8*I8</f>
        <v>0</v>
      </c>
      <c r="M8" s="27"/>
    </row>
    <row r="9" spans="1:13" ht="162" customHeight="1">
      <c r="A9" s="3">
        <v>2</v>
      </c>
      <c r="B9" s="62" t="s">
        <v>34</v>
      </c>
      <c r="C9" s="62" t="s">
        <v>24</v>
      </c>
      <c r="D9" s="98"/>
      <c r="E9" s="22" t="s">
        <v>31</v>
      </c>
      <c r="F9" s="23">
        <v>110</v>
      </c>
      <c r="G9" s="24"/>
      <c r="H9" s="7"/>
      <c r="I9" s="26">
        <f>ROUND((G9*H9+G9),2)</f>
        <v>0</v>
      </c>
      <c r="J9" s="26">
        <f>F9*G9</f>
        <v>0</v>
      </c>
      <c r="K9" s="26">
        <f>L9-J9</f>
        <v>0</v>
      </c>
      <c r="L9" s="31">
        <f>F9*I9</f>
        <v>0</v>
      </c>
      <c r="M9" s="28"/>
    </row>
    <row r="10" spans="1:13" ht="15">
      <c r="A10" s="1"/>
      <c r="B10" s="2"/>
      <c r="C10" s="2"/>
      <c r="D10" s="1"/>
      <c r="E10" s="1"/>
      <c r="F10" s="1"/>
      <c r="G10" s="1" t="s">
        <v>16</v>
      </c>
      <c r="H10" s="1"/>
      <c r="I10" s="17" t="s">
        <v>10</v>
      </c>
      <c r="J10" s="58">
        <f>SUM(J8:J9)</f>
        <v>0</v>
      </c>
      <c r="K10" s="58">
        <f>SUM(K8:K9)</f>
        <v>0</v>
      </c>
      <c r="L10" s="58">
        <f>SUM(L8:L9)</f>
        <v>0</v>
      </c>
    </row>
    <row r="11" spans="1:13" ht="15">
      <c r="A11" s="2"/>
      <c r="B11" s="2"/>
      <c r="C11" s="2"/>
      <c r="D11" s="1"/>
      <c r="E11" s="1"/>
      <c r="F11" s="1"/>
      <c r="G11" s="1"/>
      <c r="H11" s="1"/>
      <c r="I11" s="44"/>
      <c r="J11" s="44"/>
      <c r="K11" s="44"/>
      <c r="L11" s="44"/>
    </row>
    <row r="12" spans="1:13" ht="33" customHeight="1">
      <c r="A12" s="124" t="s">
        <v>11</v>
      </c>
      <c r="B12" s="124"/>
      <c r="C12" s="124"/>
      <c r="D12" s="124"/>
      <c r="E12" s="124"/>
      <c r="F12" s="124"/>
      <c r="G12" s="124"/>
      <c r="H12" s="124"/>
      <c r="I12" s="124"/>
      <c r="J12" s="124"/>
      <c r="K12" s="124"/>
      <c r="L12" s="124"/>
    </row>
    <row r="13" spans="1:13" ht="59.25" customHeight="1">
      <c r="A13" s="124" t="s">
        <v>12</v>
      </c>
      <c r="B13" s="124"/>
      <c r="C13" s="124"/>
      <c r="D13" s="124"/>
      <c r="E13" s="124"/>
      <c r="F13" s="124"/>
      <c r="G13" s="124"/>
      <c r="H13" s="124"/>
      <c r="I13" s="124"/>
      <c r="J13" s="124"/>
      <c r="K13" s="1"/>
      <c r="L13" s="1"/>
    </row>
  </sheetData>
  <mergeCells count="7">
    <mergeCell ref="A13:J13"/>
    <mergeCell ref="A1:B1"/>
    <mergeCell ref="J1:L1"/>
    <mergeCell ref="A3:B3"/>
    <mergeCell ref="A4:L4"/>
    <mergeCell ref="A5:L5"/>
    <mergeCell ref="A12:L12"/>
  </mergeCells>
  <pageMargins left="0.7" right="0.7" top="0.75" bottom="0.75" header="0.3" footer="0.3"/>
  <pageSetup paperSize="9"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5FF17-AE3D-4E7E-B4C3-ED563E7CF634}">
  <sheetPr>
    <tabColor theme="2" tint="-0.499984740745262"/>
  </sheetPr>
  <dimension ref="A1:L11"/>
  <sheetViews>
    <sheetView topLeftCell="A6" workbookViewId="0">
      <selection activeCell="G9" sqref="G9"/>
    </sheetView>
  </sheetViews>
  <sheetFormatPr defaultRowHeight="14.25"/>
  <cols>
    <col min="1" max="1" width="6.25" customWidth="1"/>
    <col min="2" max="2" width="40.75" customWidth="1"/>
    <col min="3" max="3" width="23.375" customWidth="1"/>
    <col min="4" max="4" width="14.75" customWidth="1"/>
    <col min="5" max="5" width="10" customWidth="1"/>
    <col min="6" max="6" width="10.25" customWidth="1"/>
    <col min="9" max="11" width="9" style="49"/>
    <col min="12" max="12" width="12" style="49" customWidth="1"/>
  </cols>
  <sheetData>
    <row r="1" spans="1:12" ht="30.75" customHeight="1">
      <c r="A1" s="132" t="s">
        <v>35</v>
      </c>
      <c r="B1" s="132"/>
      <c r="C1" s="132"/>
      <c r="D1" s="132"/>
      <c r="E1" s="132"/>
      <c r="F1" s="132"/>
      <c r="G1" s="132"/>
      <c r="H1" s="132"/>
      <c r="I1" s="151"/>
      <c r="J1" s="152" t="s">
        <v>20</v>
      </c>
      <c r="K1" s="152"/>
      <c r="L1" s="152"/>
    </row>
    <row r="2" spans="1:12" ht="15">
      <c r="A2" s="125" t="s">
        <v>71</v>
      </c>
      <c r="B2" s="125"/>
      <c r="C2" s="125"/>
      <c r="D2" s="125"/>
      <c r="E2" s="125"/>
      <c r="F2" s="125"/>
      <c r="G2" s="125"/>
      <c r="H2" s="125"/>
      <c r="I2" s="154"/>
      <c r="J2" s="153"/>
      <c r="K2" s="153"/>
      <c r="L2" s="153"/>
    </row>
    <row r="3" spans="1:12" ht="15">
      <c r="A3" s="155" t="s">
        <v>0</v>
      </c>
      <c r="B3" s="155"/>
      <c r="C3" s="155"/>
      <c r="D3" s="155"/>
      <c r="E3" s="155"/>
      <c r="F3" s="155"/>
      <c r="G3" s="155"/>
      <c r="H3" s="155"/>
      <c r="I3" s="155"/>
      <c r="J3" s="155"/>
      <c r="K3" s="155"/>
      <c r="L3" s="155"/>
    </row>
    <row r="4" spans="1:12" ht="15">
      <c r="A4" s="156" t="s">
        <v>45</v>
      </c>
      <c r="B4" s="156"/>
      <c r="C4" s="156"/>
      <c r="D4" s="156"/>
      <c r="E4" s="156"/>
      <c r="F4" s="156"/>
      <c r="G4" s="156"/>
      <c r="H4" s="156"/>
      <c r="I4" s="156"/>
      <c r="J4" s="156"/>
      <c r="K4" s="156"/>
      <c r="L4" s="156"/>
    </row>
    <row r="5" spans="1:12" ht="15">
      <c r="A5" s="56">
        <v>1</v>
      </c>
      <c r="B5" s="57">
        <v>2</v>
      </c>
      <c r="C5" s="56">
        <v>3</v>
      </c>
      <c r="D5" s="57">
        <v>4</v>
      </c>
      <c r="E5" s="56">
        <v>5</v>
      </c>
      <c r="F5" s="57">
        <v>6</v>
      </c>
      <c r="G5" s="56">
        <v>7</v>
      </c>
      <c r="H5" s="57">
        <v>8</v>
      </c>
      <c r="I5" s="56">
        <v>9</v>
      </c>
      <c r="J5" s="57">
        <v>10</v>
      </c>
      <c r="K5" s="56">
        <v>11</v>
      </c>
      <c r="L5" s="57">
        <v>12</v>
      </c>
    </row>
    <row r="6" spans="1:12" ht="93" customHeight="1">
      <c r="A6" s="55" t="s">
        <v>1</v>
      </c>
      <c r="B6" s="50" t="s">
        <v>2</v>
      </c>
      <c r="C6" s="99" t="s">
        <v>21</v>
      </c>
      <c r="D6" s="10" t="s">
        <v>3</v>
      </c>
      <c r="E6" s="10" t="s">
        <v>36</v>
      </c>
      <c r="F6" s="46" t="s">
        <v>44</v>
      </c>
      <c r="G6" s="46" t="s">
        <v>4</v>
      </c>
      <c r="H6" s="46" t="s">
        <v>5</v>
      </c>
      <c r="I6" s="47" t="s">
        <v>6</v>
      </c>
      <c r="J6" s="47" t="s">
        <v>7</v>
      </c>
      <c r="K6" s="47" t="s">
        <v>8</v>
      </c>
      <c r="L6" s="47" t="s">
        <v>9</v>
      </c>
    </row>
    <row r="7" spans="1:12" ht="106.5" customHeight="1">
      <c r="A7" s="32">
        <v>1</v>
      </c>
      <c r="B7" s="51" t="s">
        <v>37</v>
      </c>
      <c r="C7" s="103" t="s">
        <v>24</v>
      </c>
      <c r="D7" s="100"/>
      <c r="E7" s="38" t="s">
        <v>38</v>
      </c>
      <c r="F7" s="39">
        <v>1</v>
      </c>
      <c r="G7" s="40"/>
      <c r="H7" s="25"/>
      <c r="I7" s="121">
        <f>ROUND((G7+G7*H7),2)</f>
        <v>0</v>
      </c>
      <c r="J7" s="122">
        <f>F7*G7</f>
        <v>0</v>
      </c>
      <c r="K7" s="122">
        <f>L7-J7</f>
        <v>0</v>
      </c>
      <c r="L7" s="122">
        <f>F7*I7</f>
        <v>0</v>
      </c>
    </row>
    <row r="8" spans="1:12" ht="22.5" customHeight="1">
      <c r="A8" s="32">
        <v>2</v>
      </c>
      <c r="B8" s="52" t="s">
        <v>39</v>
      </c>
      <c r="C8" s="104" t="s">
        <v>24</v>
      </c>
      <c r="D8" s="100"/>
      <c r="E8" s="38" t="s">
        <v>40</v>
      </c>
      <c r="F8" s="38">
        <v>100</v>
      </c>
      <c r="G8" s="40"/>
      <c r="H8" s="25"/>
      <c r="I8" s="121">
        <f t="shared" ref="I8:I10" si="0">ROUND((G8+G8*H8),2)</f>
        <v>0</v>
      </c>
      <c r="J8" s="122">
        <f t="shared" ref="J8:J10" si="1">F8*G8</f>
        <v>0</v>
      </c>
      <c r="K8" s="122">
        <f t="shared" ref="K8:K10" si="2">L8-J8</f>
        <v>0</v>
      </c>
      <c r="L8" s="122">
        <f t="shared" ref="L8:L10" si="3">F8*I8</f>
        <v>0</v>
      </c>
    </row>
    <row r="9" spans="1:12" ht="121.5" customHeight="1">
      <c r="A9" s="32">
        <v>3</v>
      </c>
      <c r="B9" s="53" t="s">
        <v>41</v>
      </c>
      <c r="C9" s="105" t="s">
        <v>24</v>
      </c>
      <c r="D9" s="101"/>
      <c r="E9" s="41" t="s">
        <v>40</v>
      </c>
      <c r="F9" s="41">
        <v>80</v>
      </c>
      <c r="G9" s="110"/>
      <c r="H9" s="25"/>
      <c r="I9" s="121">
        <f t="shared" si="0"/>
        <v>0</v>
      </c>
      <c r="J9" s="122">
        <f t="shared" si="1"/>
        <v>0</v>
      </c>
      <c r="K9" s="122">
        <f t="shared" si="2"/>
        <v>0</v>
      </c>
      <c r="L9" s="122">
        <f t="shared" si="3"/>
        <v>0</v>
      </c>
    </row>
    <row r="10" spans="1:12" ht="238.5" customHeight="1">
      <c r="A10" s="32">
        <v>4</v>
      </c>
      <c r="B10" s="54" t="s">
        <v>42</v>
      </c>
      <c r="C10" s="106" t="s">
        <v>24</v>
      </c>
      <c r="D10" s="102"/>
      <c r="E10" s="42" t="s">
        <v>43</v>
      </c>
      <c r="F10" s="42">
        <v>4000</v>
      </c>
      <c r="G10" s="111"/>
      <c r="H10" s="25"/>
      <c r="I10" s="121">
        <f t="shared" si="0"/>
        <v>0</v>
      </c>
      <c r="J10" s="122">
        <f t="shared" si="1"/>
        <v>0</v>
      </c>
      <c r="K10" s="122">
        <f t="shared" si="2"/>
        <v>0</v>
      </c>
      <c r="L10" s="122">
        <f t="shared" si="3"/>
        <v>0</v>
      </c>
    </row>
    <row r="11" spans="1:12" ht="15">
      <c r="A11" s="43"/>
      <c r="B11" s="1"/>
      <c r="C11" s="1"/>
      <c r="D11" s="1"/>
      <c r="E11" s="1"/>
      <c r="F11" s="1"/>
      <c r="G11" s="44"/>
      <c r="H11" s="45"/>
      <c r="I11" s="48" t="s">
        <v>10</v>
      </c>
      <c r="J11" s="112">
        <f>SUM(J7:J10)</f>
        <v>0</v>
      </c>
      <c r="K11" s="112">
        <f>SUM(K7:K10)</f>
        <v>0</v>
      </c>
      <c r="L11" s="112">
        <f>SUM(L7:L10)</f>
        <v>0</v>
      </c>
    </row>
  </sheetData>
  <mergeCells count="5">
    <mergeCell ref="A1:I1"/>
    <mergeCell ref="J1:L2"/>
    <mergeCell ref="A2:I2"/>
    <mergeCell ref="A3:L3"/>
    <mergeCell ref="A4:L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D8C6B-B690-4873-A5FA-00413411C633}">
  <sheetPr>
    <tabColor rgb="FFFFFF00"/>
  </sheetPr>
  <dimension ref="A1:L12"/>
  <sheetViews>
    <sheetView topLeftCell="A6" workbookViewId="0">
      <selection activeCell="G9" sqref="G9"/>
    </sheetView>
  </sheetViews>
  <sheetFormatPr defaultRowHeight="14.25"/>
  <cols>
    <col min="1" max="1" width="2.625" bestFit="1" customWidth="1"/>
    <col min="2" max="2" width="62" customWidth="1"/>
    <col min="3" max="3" width="15.5" style="107" customWidth="1"/>
    <col min="4" max="4" width="17.5" customWidth="1"/>
    <col min="5" max="5" width="12.625" customWidth="1"/>
    <col min="6" max="6" width="13" customWidth="1"/>
    <col min="7" max="7" width="12.25" customWidth="1"/>
    <col min="9" max="9" width="12.75" customWidth="1"/>
    <col min="10" max="10" width="12" customWidth="1"/>
    <col min="11" max="11" width="13.25" customWidth="1"/>
    <col min="12" max="12" width="12.875" customWidth="1"/>
  </cols>
  <sheetData>
    <row r="1" spans="1:12" ht="15">
      <c r="A1" s="132" t="s">
        <v>35</v>
      </c>
      <c r="B1" s="132"/>
      <c r="C1" s="132"/>
      <c r="D1" s="132"/>
      <c r="E1" s="132"/>
      <c r="F1" s="132"/>
      <c r="G1" s="132"/>
      <c r="H1" s="132"/>
      <c r="I1" s="151"/>
      <c r="J1" s="152" t="s">
        <v>20</v>
      </c>
      <c r="K1" s="152"/>
      <c r="L1" s="152"/>
    </row>
    <row r="2" spans="1:12" ht="15">
      <c r="A2" s="125" t="s">
        <v>71</v>
      </c>
      <c r="B2" s="125"/>
      <c r="C2" s="125"/>
      <c r="D2" s="125"/>
      <c r="E2" s="125"/>
      <c r="F2" s="125"/>
      <c r="G2" s="125"/>
      <c r="H2" s="125"/>
      <c r="I2" s="154"/>
      <c r="J2" s="153"/>
      <c r="K2" s="153"/>
      <c r="L2" s="153"/>
    </row>
    <row r="3" spans="1:12" ht="15">
      <c r="A3" s="157" t="s">
        <v>0</v>
      </c>
      <c r="B3" s="157"/>
      <c r="C3" s="157"/>
      <c r="D3" s="157"/>
      <c r="E3" s="157"/>
      <c r="F3" s="157"/>
      <c r="G3" s="157"/>
      <c r="H3" s="157"/>
      <c r="I3" s="157"/>
      <c r="J3" s="157"/>
      <c r="K3" s="157"/>
      <c r="L3" s="157"/>
    </row>
    <row r="4" spans="1:12" ht="15">
      <c r="A4" s="158" t="s">
        <v>45</v>
      </c>
      <c r="B4" s="158"/>
      <c r="C4" s="158"/>
      <c r="D4" s="158"/>
      <c r="E4" s="158"/>
      <c r="F4" s="158"/>
      <c r="G4" s="158"/>
      <c r="H4" s="158"/>
      <c r="I4" s="158"/>
      <c r="J4" s="158"/>
      <c r="K4" s="158"/>
      <c r="L4" s="158"/>
    </row>
    <row r="5" spans="1:12" ht="15">
      <c r="A5" s="18">
        <v>1</v>
      </c>
      <c r="B5" s="18">
        <v>2</v>
      </c>
      <c r="C5" s="18">
        <v>3</v>
      </c>
      <c r="D5" s="18">
        <v>4</v>
      </c>
      <c r="E5" s="18">
        <v>5</v>
      </c>
      <c r="F5" s="18">
        <v>6</v>
      </c>
      <c r="G5" s="18">
        <v>7</v>
      </c>
      <c r="H5" s="18">
        <v>8</v>
      </c>
      <c r="I5" s="18">
        <v>9</v>
      </c>
      <c r="J5" s="18">
        <v>10</v>
      </c>
      <c r="K5" s="18">
        <v>11</v>
      </c>
      <c r="L5" s="18">
        <v>12</v>
      </c>
    </row>
    <row r="6" spans="1:12" ht="105">
      <c r="A6" s="4" t="s">
        <v>1</v>
      </c>
      <c r="B6" s="3" t="s">
        <v>2</v>
      </c>
      <c r="C6" s="109" t="s">
        <v>21</v>
      </c>
      <c r="D6" s="3" t="s">
        <v>3</v>
      </c>
      <c r="E6" s="3" t="s">
        <v>36</v>
      </c>
      <c r="F6" s="3" t="s">
        <v>63</v>
      </c>
      <c r="G6" s="3" t="s">
        <v>4</v>
      </c>
      <c r="H6" s="3" t="s">
        <v>5</v>
      </c>
      <c r="I6" s="3" t="s">
        <v>6</v>
      </c>
      <c r="J6" s="3" t="s">
        <v>7</v>
      </c>
      <c r="K6" s="3" t="s">
        <v>8</v>
      </c>
      <c r="L6" s="3" t="s">
        <v>9</v>
      </c>
    </row>
    <row r="7" spans="1:12" ht="67.5" customHeight="1">
      <c r="A7" s="77">
        <v>1</v>
      </c>
      <c r="B7" s="78" t="s">
        <v>64</v>
      </c>
      <c r="C7" s="39" t="s">
        <v>24</v>
      </c>
      <c r="D7" s="79"/>
      <c r="E7" s="39" t="s">
        <v>31</v>
      </c>
      <c r="F7" s="39">
        <v>200</v>
      </c>
      <c r="G7" s="40"/>
      <c r="H7" s="80"/>
      <c r="I7" s="26">
        <f>ROUND(G7*H7+G7,2)</f>
        <v>0</v>
      </c>
      <c r="J7" s="26">
        <f>F7*G7</f>
        <v>0</v>
      </c>
      <c r="K7" s="26">
        <f>L7-J7</f>
        <v>0</v>
      </c>
      <c r="L7" s="26">
        <f>I7*F7</f>
        <v>0</v>
      </c>
    </row>
    <row r="8" spans="1:12" ht="60">
      <c r="A8" s="81">
        <v>2</v>
      </c>
      <c r="B8" s="82" t="s">
        <v>65</v>
      </c>
      <c r="C8" s="108" t="s">
        <v>24</v>
      </c>
      <c r="D8" s="83"/>
      <c r="E8" s="84" t="s">
        <v>31</v>
      </c>
      <c r="F8" s="85">
        <v>25</v>
      </c>
      <c r="G8" s="86"/>
      <c r="H8" s="87"/>
      <c r="I8" s="26">
        <f t="shared" ref="I8:I10" si="0">ROUND(G8*H8+G8,2)</f>
        <v>0</v>
      </c>
      <c r="J8" s="26">
        <f t="shared" ref="J8:J11" si="1">F8*G8</f>
        <v>0</v>
      </c>
      <c r="K8" s="26">
        <f t="shared" ref="K8:K11" si="2">L8-J8</f>
        <v>0</v>
      </c>
      <c r="L8" s="26">
        <f t="shared" ref="L8:L11" si="3">I8*F8</f>
        <v>0</v>
      </c>
    </row>
    <row r="9" spans="1:12" ht="171" customHeight="1">
      <c r="A9" s="88">
        <v>3</v>
      </c>
      <c r="B9" s="70" t="s">
        <v>66</v>
      </c>
      <c r="C9" s="90" t="s">
        <v>24</v>
      </c>
      <c r="D9" s="89"/>
      <c r="E9" s="90" t="s">
        <v>13</v>
      </c>
      <c r="F9" s="91">
        <v>11</v>
      </c>
      <c r="G9" s="40"/>
      <c r="H9" s="80"/>
      <c r="I9" s="26">
        <f t="shared" si="0"/>
        <v>0</v>
      </c>
      <c r="J9" s="26">
        <f t="shared" si="1"/>
        <v>0</v>
      </c>
      <c r="K9" s="26">
        <f t="shared" si="2"/>
        <v>0</v>
      </c>
      <c r="L9" s="26">
        <f t="shared" si="3"/>
        <v>0</v>
      </c>
    </row>
    <row r="10" spans="1:12" ht="172.5" customHeight="1">
      <c r="A10" s="88">
        <v>4</v>
      </c>
      <c r="B10" s="70" t="s">
        <v>67</v>
      </c>
      <c r="C10" s="90" t="s">
        <v>24</v>
      </c>
      <c r="D10" s="89"/>
      <c r="E10" s="90" t="s">
        <v>31</v>
      </c>
      <c r="F10" s="91">
        <v>4</v>
      </c>
      <c r="G10" s="40"/>
      <c r="H10" s="80"/>
      <c r="I10" s="26">
        <f t="shared" si="0"/>
        <v>0</v>
      </c>
      <c r="J10" s="26">
        <f t="shared" si="1"/>
        <v>0</v>
      </c>
      <c r="K10" s="26">
        <f t="shared" si="2"/>
        <v>0</v>
      </c>
      <c r="L10" s="26">
        <f t="shared" si="3"/>
        <v>0</v>
      </c>
    </row>
    <row r="11" spans="1:12" ht="58.5" customHeight="1">
      <c r="A11" s="88">
        <v>5</v>
      </c>
      <c r="B11" s="70" t="s">
        <v>68</v>
      </c>
      <c r="C11" s="90" t="s">
        <v>24</v>
      </c>
      <c r="D11" s="89"/>
      <c r="E11" s="90" t="s">
        <v>13</v>
      </c>
      <c r="F11" s="91">
        <v>100</v>
      </c>
      <c r="G11" s="40"/>
      <c r="H11" s="80"/>
      <c r="I11" s="26">
        <f>ROUND(G11*H11+G11,2)</f>
        <v>0</v>
      </c>
      <c r="J11" s="26">
        <f t="shared" si="1"/>
        <v>0</v>
      </c>
      <c r="K11" s="26">
        <f t="shared" si="2"/>
        <v>0</v>
      </c>
      <c r="L11" s="26">
        <f t="shared" si="3"/>
        <v>0</v>
      </c>
    </row>
    <row r="12" spans="1:12" ht="15">
      <c r="A12" s="2"/>
      <c r="B12" s="2"/>
      <c r="C12" s="2"/>
      <c r="D12" s="2"/>
      <c r="E12" s="1"/>
      <c r="F12" s="1"/>
      <c r="G12" s="1"/>
      <c r="H12" s="1"/>
      <c r="I12" s="92" t="s">
        <v>10</v>
      </c>
      <c r="J12" s="93">
        <f>SUM(J7:J11)</f>
        <v>0</v>
      </c>
      <c r="K12" s="93">
        <f>SUM(K7:K11)</f>
        <v>0</v>
      </c>
      <c r="L12" s="93">
        <f>SUM(L7:L11)</f>
        <v>0</v>
      </c>
    </row>
  </sheetData>
  <mergeCells count="5">
    <mergeCell ref="A1:I1"/>
    <mergeCell ref="J1:L2"/>
    <mergeCell ref="A2:I2"/>
    <mergeCell ref="A3:L3"/>
    <mergeCell ref="A4:L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12"/>
  <sheetViews>
    <sheetView zoomScale="80" zoomScaleNormal="80" zoomScaleSheetLayoutView="100" workbookViewId="0">
      <selection activeCell="C19" sqref="C19"/>
    </sheetView>
  </sheetViews>
  <sheetFormatPr defaultRowHeight="14.25"/>
  <cols>
    <col min="1" max="1" width="18" customWidth="1"/>
    <col min="2" max="2" width="24.5" customWidth="1"/>
    <col min="3" max="3" width="33" customWidth="1"/>
  </cols>
  <sheetData>
    <row r="1" spans="1:9" ht="33.75" customHeight="1">
      <c r="A1" s="159" t="s">
        <v>71</v>
      </c>
      <c r="B1" s="160"/>
      <c r="C1" s="161"/>
    </row>
    <row r="2" spans="1:9" ht="15">
      <c r="A2" s="34" t="s">
        <v>18</v>
      </c>
      <c r="B2" s="34" t="s">
        <v>79</v>
      </c>
      <c r="C2" s="34" t="s">
        <v>80</v>
      </c>
    </row>
    <row r="3" spans="1:9" ht="15">
      <c r="A3" s="34">
        <v>1</v>
      </c>
      <c r="B3" s="35">
        <f>'Zadanie 1'!J25</f>
        <v>0</v>
      </c>
      <c r="C3" s="35">
        <f>'Zadanie 1'!L25</f>
        <v>0</v>
      </c>
    </row>
    <row r="4" spans="1:9" ht="15">
      <c r="A4" s="34">
        <v>2</v>
      </c>
      <c r="B4" s="35">
        <f>'Zadanie 2 '!J15</f>
        <v>0</v>
      </c>
      <c r="C4" s="35">
        <f>'Zadanie 2 '!L15</f>
        <v>0</v>
      </c>
    </row>
    <row r="5" spans="1:9" ht="15">
      <c r="A5" s="34">
        <v>3</v>
      </c>
      <c r="B5" s="35">
        <f>'Zadanie 3 '!J10</f>
        <v>0</v>
      </c>
      <c r="C5" s="35">
        <f>'Zadanie 3 '!L10</f>
        <v>0</v>
      </c>
    </row>
    <row r="6" spans="1:9" ht="15">
      <c r="A6" s="34">
        <v>4</v>
      </c>
      <c r="B6" s="35">
        <f>'Zadanie 4'!J10</f>
        <v>0</v>
      </c>
      <c r="C6" s="35">
        <f>'Zadanie 4'!L10</f>
        <v>0</v>
      </c>
    </row>
    <row r="7" spans="1:9" ht="15">
      <c r="A7" s="34">
        <v>5</v>
      </c>
      <c r="B7" s="35">
        <f>'Zadanie 5'!J11</f>
        <v>0</v>
      </c>
      <c r="C7" s="35">
        <f>'Zadanie 5'!L11</f>
        <v>0</v>
      </c>
    </row>
    <row r="8" spans="1:9" ht="15">
      <c r="A8" s="34">
        <v>6</v>
      </c>
      <c r="B8" s="35">
        <f>'Zadanie 6'!J12</f>
        <v>0</v>
      </c>
      <c r="C8" s="35">
        <f>'Zadanie 6'!L12</f>
        <v>0</v>
      </c>
    </row>
    <row r="9" spans="1:9" ht="15.75">
      <c r="A9" s="36" t="s">
        <v>19</v>
      </c>
      <c r="B9" s="37">
        <f>SUM(B3:B8)</f>
        <v>0</v>
      </c>
      <c r="C9" s="37">
        <f>SUM(C3:C8)</f>
        <v>0</v>
      </c>
    </row>
    <row r="12" spans="1:9" ht="15">
      <c r="I12" s="11"/>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7</vt:i4>
      </vt:variant>
      <vt:variant>
        <vt:lpstr>Nazwane zakresy</vt:lpstr>
      </vt:variant>
      <vt:variant>
        <vt:i4>1</vt:i4>
      </vt:variant>
    </vt:vector>
  </HeadingPairs>
  <TitlesOfParts>
    <vt:vector size="8" baseType="lpstr">
      <vt:lpstr>Zadanie 1</vt:lpstr>
      <vt:lpstr>Zadanie 2 </vt:lpstr>
      <vt:lpstr>Zadanie 3 </vt:lpstr>
      <vt:lpstr>Zadanie 4</vt:lpstr>
      <vt:lpstr>Zadanie 5</vt:lpstr>
      <vt:lpstr>Zadanie 6</vt:lpstr>
      <vt:lpstr>Wartość</vt:lpstr>
      <vt:lpstr>'Zadanie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idabrows</dc:creator>
  <cp:lastModifiedBy>Informatyk Informatyk</cp:lastModifiedBy>
  <cp:lastPrinted>2024-03-18T11:20:58Z</cp:lastPrinted>
  <dcterms:created xsi:type="dcterms:W3CDTF">2021-02-16T10:43:52Z</dcterms:created>
  <dcterms:modified xsi:type="dcterms:W3CDTF">2026-01-23T20:08:24Z</dcterms:modified>
</cp:coreProperties>
</file>