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ZP\Przetargi i zapytania\2025\32 WYP DCZP 2025 P- wyposażenie-IV przetarg\"/>
    </mc:Choice>
  </mc:AlternateContent>
  <xr:revisionPtr revIDLastSave="0" documentId="13_ncr:1_{F3381F25-844E-47E4-82B9-A07280CCD9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1" sheetId="12" r:id="rId1"/>
    <sheet name="Zadanie 2" sheetId="13" r:id="rId2"/>
    <sheet name="Zadanie 3" sheetId="15" r:id="rId3"/>
    <sheet name="Zadanie 4" sheetId="14" r:id="rId4"/>
    <sheet name="Zadanie 5" sheetId="16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5" l="1"/>
  <c r="L11" i="15" s="1"/>
  <c r="K11" i="15" s="1"/>
  <c r="J11" i="15"/>
  <c r="I9" i="13"/>
  <c r="L9" i="13" s="1"/>
  <c r="K9" i="13" s="1"/>
  <c r="J9" i="13"/>
  <c r="I10" i="13"/>
  <c r="L10" i="13" s="1"/>
  <c r="K10" i="13" s="1"/>
  <c r="J10" i="13"/>
  <c r="I11" i="13"/>
  <c r="L11" i="13" s="1"/>
  <c r="J11" i="13"/>
  <c r="I12" i="13"/>
  <c r="L12" i="13" s="1"/>
  <c r="J12" i="13"/>
  <c r="J9" i="12"/>
  <c r="K12" i="13" l="1"/>
  <c r="K11" i="13"/>
  <c r="I12" i="16"/>
  <c r="L12" i="16" s="1"/>
  <c r="J12" i="16" l="1"/>
  <c r="K12" i="16" s="1"/>
  <c r="I12" i="15" l="1"/>
  <c r="L12" i="15" s="1"/>
  <c r="J12" i="15"/>
  <c r="I10" i="15"/>
  <c r="L10" i="15" s="1"/>
  <c r="K10" i="15" s="1"/>
  <c r="J10" i="15"/>
  <c r="J8" i="13"/>
  <c r="J13" i="13" s="1"/>
  <c r="I8" i="13"/>
  <c r="L8" i="13" s="1"/>
  <c r="L13" i="13" s="1"/>
  <c r="K12" i="15" l="1"/>
  <c r="K8" i="13"/>
  <c r="K13" i="13" s="1"/>
  <c r="J11" i="16" l="1"/>
  <c r="I11" i="16"/>
  <c r="L11" i="16" s="1"/>
  <c r="K11" i="16" s="1"/>
  <c r="J10" i="16"/>
  <c r="I10" i="16"/>
  <c r="L10" i="16" s="1"/>
  <c r="J9" i="16"/>
  <c r="I9" i="16"/>
  <c r="L9" i="16" s="1"/>
  <c r="L13" i="16" l="1"/>
  <c r="J13" i="16"/>
  <c r="K10" i="16"/>
  <c r="K9" i="16"/>
  <c r="K13" i="16" l="1"/>
  <c r="J9" i="15"/>
  <c r="J13" i="15" s="1"/>
  <c r="I9" i="15"/>
  <c r="L9" i="15" s="1"/>
  <c r="L13" i="15" s="1"/>
  <c r="K9" i="15" l="1"/>
  <c r="K13" i="15" s="1"/>
  <c r="I11" i="14"/>
  <c r="I9" i="12"/>
  <c r="L9" i="12" s="1"/>
  <c r="L11" i="14" l="1"/>
  <c r="J10" i="14" l="1"/>
  <c r="J11" i="14"/>
  <c r="I10" i="14"/>
  <c r="J9" i="14"/>
  <c r="I9" i="14"/>
  <c r="L9" i="14" s="1"/>
  <c r="J12" i="14" l="1"/>
  <c r="L10" i="14"/>
  <c r="L12" i="14" s="1"/>
  <c r="K11" i="14"/>
  <c r="K9" i="14"/>
  <c r="J10" i="12"/>
  <c r="L10" i="12"/>
  <c r="K9" i="12" l="1"/>
  <c r="K10" i="12" s="1"/>
  <c r="K10" i="14"/>
  <c r="K12" i="14" s="1"/>
</calcChain>
</file>

<file path=xl/sharedStrings.xml><?xml version="1.0" encoding="utf-8"?>
<sst xmlns="http://schemas.openxmlformats.org/spreadsheetml/2006/main" count="145" uniqueCount="46">
  <si>
    <t>Lp</t>
  </si>
  <si>
    <t>Nazwa artykułu</t>
  </si>
  <si>
    <t xml:space="preserve"> j.m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</si>
  <si>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</si>
  <si>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</si>
  <si>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</si>
  <si>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</si>
  <si>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</si>
  <si>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</si>
  <si>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szt.</t>
  </si>
  <si>
    <t>RAZEM</t>
  </si>
  <si>
    <t>Nazwa i adres Wykonawcy……………………………..</t>
  </si>
  <si>
    <t>Formularz cenowy</t>
  </si>
  <si>
    <t xml:space="preserve"> Oświadczamy, że w cenie oferty uwzględniliśmy wszystkie elementy cenotwórcze wynikajace z zakresu i sposobu realizacji przedmiotu zamówienia.</t>
  </si>
  <si>
    <t xml:space="preserve">(data i podpis Wykonawcy) </t>
  </si>
  <si>
    <t>………………………………………….</t>
  </si>
  <si>
    <t>Rysunek poglądowy</t>
  </si>
  <si>
    <t>Ilość</t>
  </si>
  <si>
    <t>Załącznik nr 2 do SWZ</t>
  </si>
  <si>
    <t>Zadanie nr 4</t>
  </si>
  <si>
    <t>Zadanie nr 5</t>
  </si>
  <si>
    <t>x</t>
  </si>
  <si>
    <t>Producent; model/numer katalogowy producenta</t>
  </si>
  <si>
    <r>
      <rPr>
        <b/>
        <sz val="10"/>
        <color theme="1"/>
        <rFont val="Calibri"/>
        <family val="2"/>
        <charset val="238"/>
        <scheme val="minor"/>
      </rPr>
      <t>Materac szpitalny</t>
    </r>
    <r>
      <rPr>
        <sz val="10"/>
        <color theme="1"/>
        <rFont val="Calibri"/>
        <family val="2"/>
        <charset val="238"/>
        <scheme val="minor"/>
      </rPr>
      <t xml:space="preserve"> </t>
    </r>
    <r>
      <rPr>
        <b/>
        <sz val="10"/>
        <color theme="1"/>
        <rFont val="Calibri"/>
        <family val="2"/>
        <charset val="238"/>
        <scheme val="minor"/>
      </rPr>
      <t>medyczny wraz z pokrowcem</t>
    </r>
    <r>
      <rPr>
        <sz val="10"/>
        <color theme="1"/>
        <rFont val="Calibri"/>
        <family val="2"/>
        <charset val="238"/>
        <scheme val="minor"/>
      </rPr>
      <t xml:space="preserve">, materac piankowy typu gofer, wymiary 90cmx200 cm, wysokość: 12 cm;   materac i pokrowiec - wyrób medyczny;                                                                          Wkład materaca: wysokoelastyczna pianka poliuretanowa;                                                                     gęstość pianki: min. 35kg/m3;                                                             odporność na deformacje przy długotrwałym użytkowaniu;                                                        Maksymalne obciążenie:  130 kg;                                                                                                            Pokrowiec:  zdejmowany,  na zamek z co najmniej dwóch stron (w kształcie litery L), z okapnikiem, paroprzepuszczalny, odporny na działanie środków dezynfekcyjnych, wodoodporny,  możliwość prania w temp. min 90°C;                                                                                             Materiał pokrowca: trudnopalny, posiadający certyfikat na test „tlącego papierosa i płomień zapałki";  gramatura min. 150g/m2.                                                                                                                                           </t>
    </r>
  </si>
  <si>
    <t xml:space="preserve">Nr sprawy: 32/WYP/DCZP/2025/P                                                      </t>
  </si>
  <si>
    <r>
      <rPr>
        <b/>
        <sz val="10"/>
        <rFont val="Calibri"/>
        <family val="2"/>
        <charset val="238"/>
        <scheme val="minor"/>
      </rPr>
      <t>Wentylator stojący podłogowy</t>
    </r>
    <r>
      <rPr>
        <sz val="10"/>
        <rFont val="Calibri"/>
        <family val="2"/>
        <charset val="238"/>
        <scheme val="minor"/>
      </rPr>
      <t>, 3 stopnie ustawienia prędkości, oscylacja w poziomie 90°, moc chłodzenia min. 45 W, regulacja wysokości, średnica skrzydła 30cm-40cm</t>
    </r>
  </si>
  <si>
    <t xml:space="preserve">Nr sprawy: 32/WYP/DCZP/2025/P                                                               </t>
  </si>
  <si>
    <r>
      <rPr>
        <b/>
        <sz val="10"/>
        <color theme="1"/>
        <rFont val="Calibri"/>
        <family val="2"/>
        <charset val="238"/>
        <scheme val="minor"/>
      </rPr>
      <t xml:space="preserve">Klimatyzator przenośny: </t>
    </r>
    <r>
      <rPr>
        <sz val="10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Wydajność/moc chłodnicza: min. 	2,6 kW
Liczba poziomów mocy: 	min. 3
Funkcje: 	Regulacja poziomów mocy, Regulacja prędkości nawiewu, Sterowanie za pomocą pilota
Funkcje dodatkowe: 	automatyczne wachlowanie w pionie, automatyczne wyłączanie, timer, tryb auto, tryb nocny, wyświetlacz LED;
Wyposażenie:
rura do odprowadzania powietrza, wąż spustowy                                                                                                       W komplecie:</t>
    </r>
    <r>
      <rPr>
        <sz val="10"/>
        <color rgb="FFFF0000"/>
        <rFont val="Calibri"/>
        <family val="2"/>
        <charset val="238"/>
        <scheme val="minor"/>
      </rPr>
      <t xml:space="preserve">  </t>
    </r>
    <r>
      <rPr>
        <b/>
        <sz val="10"/>
        <rFont val="Calibri"/>
        <family val="2"/>
        <charset val="238"/>
        <scheme val="minor"/>
      </rPr>
      <t xml:space="preserve">rękaw/mankiet/uszczelka do okna  </t>
    </r>
    <r>
      <rPr>
        <sz val="10"/>
        <color theme="1"/>
        <rFont val="Calibri"/>
        <family val="2"/>
        <charset val="238"/>
        <scheme val="minor"/>
      </rPr>
      <t xml:space="preserve">                                               </t>
    </r>
  </si>
  <si>
    <t>komplet</t>
  </si>
  <si>
    <r>
      <rPr>
        <b/>
        <sz val="10"/>
        <color theme="1"/>
        <rFont val="Calibri"/>
        <family val="2"/>
        <charset val="238"/>
        <scheme val="minor"/>
      </rPr>
      <t>Fotel/krzesło ogrodowe:  Szer. 56 x gł. 58 x wys. 80 cm  (+/-5 cm)</t>
    </r>
    <r>
      <rPr>
        <sz val="10"/>
        <color theme="1"/>
        <rFont val="Calibri"/>
        <family val="2"/>
        <charset val="238"/>
        <scheme val="minor"/>
      </rPr>
      <t xml:space="preserve">
Materiał wykonania: wysokiej jakości trwałe tworzywo sztuczne odporne na wilgoć, promieniowanie UV oraz zmiany temperatur.
Maksymalna dopuszczalna waga użytkownika: do 110 kg
Kolor: grafitowy/ciemnoszary, otwory w siedzisku, zapobiegające gromadzeniu wody.
</t>
    </r>
  </si>
  <si>
    <r>
      <rPr>
        <b/>
        <sz val="10"/>
        <color theme="1"/>
        <rFont val="Calibri"/>
        <family val="2"/>
        <charset val="238"/>
        <scheme val="minor"/>
      </rPr>
      <t>Parasol ogrodowy, składany, pasujący do otworu stołu z poz. nr 1:</t>
    </r>
    <r>
      <rPr>
        <sz val="10"/>
        <color theme="1"/>
        <rFont val="Calibri"/>
        <family val="2"/>
        <charset val="238"/>
        <scheme val="minor"/>
      </rPr>
      <t xml:space="preserve">
Czasza parasola z poliestru o gramaturze min. 160 g/m²,  stelaż parasola z wytrzymałego metalu, odporność na podmuchy wiatru.                                                                                                                      Wysokość parasola: 240-250 cm
Średnica czaszy: 240-270 cm
Kolor czaszy: szary,ciemnoszary/grafit/zielony
Konstrukcja stelaża: metal                                                                     Dodatkowo: dociążająca podstawa parasola </t>
    </r>
  </si>
  <si>
    <r>
      <rPr>
        <b/>
        <sz val="10"/>
        <color theme="1"/>
        <rFont val="Calibri"/>
        <family val="2"/>
        <charset val="238"/>
        <scheme val="minor"/>
      </rPr>
      <t xml:space="preserve">Zestaw mebli ogrodowych </t>
    </r>
    <r>
      <rPr>
        <sz val="10"/>
        <color theme="1"/>
        <rFont val="Calibri"/>
        <family val="2"/>
        <charset val="238"/>
        <scheme val="minor"/>
      </rPr>
      <t xml:space="preserve">: stół + 6 krzeseł, wykonane z tworzywa sztucznego, odpornego na wilgoć, promieniowanie UV oraz zmiany temperatur.                                                                                                                     Stół owalny, wymiary stołu (+/- 10 cm): szerokość 135 cm, głębokość 80 cm . Stół składany - łatwy demontaż nóg. Otwór na parasol:  kompatybilny z parasolem z poz. nr 3.                                                                                                                      Krzesła o wymiarach:                                                                                    Wymiary całkowite (+/-5 cm): Szer. 56 x gł. 58 x wys. 80 cm                                                         otwory w siedzisku, zapobiegające gromadzeniu wody.
Materiał wykonania:  tworzywo sztuczne odporne na wilgoć, promieniowanie UV oraz zmiany temperatur.          
Maksymalna dopuszczalna waga użytkownika: do 110 kg                      Kolor zestawu mebli: grafitowy/ciemnoszary;                                                    </t>
    </r>
  </si>
  <si>
    <r>
      <rPr>
        <b/>
        <sz val="10"/>
        <color theme="1"/>
        <rFont val="Calibri"/>
        <family val="2"/>
        <charset val="238"/>
        <scheme val="minor"/>
      </rPr>
      <t>Lodówka</t>
    </r>
    <r>
      <rPr>
        <sz val="10"/>
        <color theme="1"/>
        <rFont val="Calibri"/>
        <family val="2"/>
        <charset val="238"/>
        <scheme val="minor"/>
      </rPr>
      <t xml:space="preserve"> typu Amica FD2485.4 E lub produkt równoważny.                                                                                       Wymiary: (wys. x szer. x gł.) 144 x 54 x 55 cm (+/- 3 cm)
Kolor: biały/szary/inox
Położenie zamrażarki: na górze
Klasa energetyczna: min. E  </t>
    </r>
  </si>
  <si>
    <r>
      <rPr>
        <b/>
        <sz val="8"/>
        <rFont val="Calibri"/>
        <family val="2"/>
        <charset val="238"/>
        <scheme val="minor"/>
      </rPr>
      <t>Szafa ubraniowa metalowa</t>
    </r>
    <r>
      <rPr>
        <sz val="8"/>
        <rFont val="Calibri"/>
        <family val="2"/>
        <charset val="238"/>
        <scheme val="minor"/>
      </rPr>
      <t xml:space="preserve"> typu PROFI U2 z półką na buty s=80 cm lub produkt równoważny.  Parametry techniczne:
- szafka ubraniowa 2-drzwiowa 2Kx1D (2 kolumny x 1 drzwiczki w kolumnie)
- wymiary całkowite: 180x80x49cm (WxSxG)
- zamki na klucz w systemie klucza master
- do każdego zamka 2 kluczyki, ryglowanie 1-punktowe
- w każdej skrytce półka górna, drążek, 2x haczyk plastikowy na drążku, 2x haczyk metalowy na ściance
- wentylacja nowoczesna (perforacja)
Wyposażenie dodatkowe:
- półka na buty;                                                                                    Kolor korpusów: RAL7035 - jasny szary;  kolor frontów RAL5015 - niebieski                                                                             </t>
    </r>
  </si>
  <si>
    <r>
      <rPr>
        <b/>
        <sz val="10"/>
        <rFont val="Calibri"/>
        <family val="2"/>
        <charset val="238"/>
      </rPr>
      <t xml:space="preserve">Stolik kawowy: </t>
    </r>
    <r>
      <rPr>
        <sz val="10"/>
        <rFont val="Calibri"/>
        <family val="2"/>
        <charset val="238"/>
      </rPr>
      <t>blat 70x70 cm, wysokość 60-65 cm, nogi czarne metalowe, blat kolor: dąb wotan/dąb craft</t>
    </r>
  </si>
  <si>
    <r>
      <rPr>
        <b/>
        <u/>
        <sz val="9"/>
        <rFont val="Calibri"/>
        <family val="2"/>
        <charset val="238"/>
        <scheme val="minor"/>
      </rPr>
      <t xml:space="preserve">Fotel Klubowy typu Sante lub równoważny; Eko Skóra: </t>
    </r>
    <r>
      <rPr>
        <sz val="9"/>
        <rFont val="Calibri"/>
        <family val="2"/>
        <charset val="238"/>
        <scheme val="minor"/>
      </rPr>
      <t>wyprofilowane podłokietniki oraz oparcie; Zamawiający dopuszcza różnicę w wymiarach: +/- 2 cm;                                                                                                   Parametry:
Głębokość mebla: 65 cm
Szerokość mebla: 75 cm
Wysokość mebla: 65 cm
Rodzaj materiału: tkanina typu skaj tapicerski eko skóra, skaj ze struktura przypominającą skórę naturalną                                                                                                   Stelaż nóg - 4 nogi 
Kolor nóg: Czarny/ w kolorze drewna/ srebrny                                                                                      Kolor tapicerki: brązowy</t>
    </r>
  </si>
  <si>
    <r>
      <rPr>
        <b/>
        <u/>
        <sz val="8"/>
        <color theme="1"/>
        <rFont val="Calibri"/>
        <family val="2"/>
        <charset val="238"/>
        <scheme val="minor"/>
      </rPr>
      <t>Szafka zamykana z półką</t>
    </r>
    <r>
      <rPr>
        <sz val="8"/>
        <color theme="1"/>
        <rFont val="Calibri"/>
        <family val="2"/>
        <charset val="238"/>
        <scheme val="minor"/>
      </rPr>
      <t xml:space="preserve"> o wymiarach: wys. 76cm, szer. 60cm, gł. 60cm (+/- 2cm);  szafa wykonana z płyty meblowej obustronnie laminowanej, odpornej na ścieranie, działanie światła; grubość płyty meblowej:  korpus, cokół, fronty - 18 mm; wieniec górny i dolny, półki - 25 mm;  wszystkie krawędzie zabezpieczone trwałym obrzeżem w kolorze płyty;uchwyty w kolorze srebrnym do wyboru przed złożeniem zamówienia min. 4 do wyboru;  wyposażona w zamek (min. 2 kluczyki);tylna ściana wykonana z płyty HDF; kolor okleiny: olcha lub równoważny; rysunek poglądowy</t>
    </r>
  </si>
  <si>
    <r>
      <rPr>
        <b/>
        <u/>
        <sz val="8"/>
        <color theme="1"/>
        <rFont val="Calibri"/>
        <family val="2"/>
        <charset val="238"/>
        <scheme val="minor"/>
      </rPr>
      <t>Szafka wisząca z półką</t>
    </r>
    <r>
      <rPr>
        <sz val="8"/>
        <color theme="1"/>
        <rFont val="Calibri"/>
        <family val="2"/>
        <charset val="238"/>
        <scheme val="minor"/>
      </rPr>
      <t xml:space="preserve"> o wymiarach: wys. 76cm, szer. 80cm, gł. 40cm (+/- 2cm);  szafa wykonana z płyty meblowej obustronnie laminowanej, odpornej na ścieranie, działanie światła;   wszystkie krawędzie zabezpieczone trwałym obrzeżem w kolorze płyty;uchwyty w kolorze srebrnym do wyboru przed złożeniem zamówienia min. 4 do wyboru;  wyposażona w zamek (min. 2 kluczyki);tylna ściana wykonana z płyty HDF; zawieta uchwyty do zawieszenia półki na ścianę,  kolor okleiny: orzech burgundia lub równoważny; rysunek poglądowy</t>
    </r>
  </si>
  <si>
    <r>
      <rPr>
        <b/>
        <sz val="10"/>
        <rFont val="Calibri"/>
        <family val="2"/>
        <charset val="238"/>
        <scheme val="minor"/>
      </rPr>
      <t>Ekspres do kawy typu</t>
    </r>
    <r>
      <rPr>
        <sz val="10"/>
        <rFont val="Calibri"/>
        <family val="2"/>
        <charset val="238"/>
        <scheme val="minor"/>
      </rPr>
      <t xml:space="preserve"> Ekspres ciśnieniowy SIEMENS EQ.6 PLUS S300 TE 653311RW  lub produkt równoważny.                                                                                                                                                                                                                                                                                                Rodzaj:	Automatyczny
Wbudowany młynek ceramiczny
Wyświetlacz LCD
3 ustawienia regulacji temperatury
System spieniania mleka: Dysza automatycznie spieniająca
Regulacja mocy kawy:	3 stopniowa
Moc [W]: 1500
Ciśnienie [bar]:	15 bar
Pojemność [l]:	1.7
Kawa przygotowywana przez ekspres m.in.:
Espresso, Espresso Macchiato, kawy, cappuccino, latte macchiato, biała kawa
Rodzaj młynka:	Ceramiczny
Rodzaj kawy:	Ziarnista, Mielona
Spienianie mleka: Automatyczne                                                                                                 Automatyczne czyszczenie układu mlecznego                                                                            Automatyczne czyszczenie i odkamienianie, Indywidulanie regulowana wielkość filiżanki (pojemność), jednoczesne napełnianie 2 filiżanek, Wskaźnik poziomu wody                                                                                                                                                     Dodatkowo: filtry do wody zapobiegające osadzaniu się kamienia: 12 szt. </t>
    </r>
  </si>
  <si>
    <r>
      <rPr>
        <b/>
        <sz val="10"/>
        <color theme="1"/>
        <rFont val="Calibri"/>
        <family val="2"/>
        <charset val="238"/>
        <scheme val="minor"/>
      </rPr>
      <t>Grill węglowy:</t>
    </r>
    <r>
      <rPr>
        <sz val="10"/>
        <color theme="1"/>
        <rFont val="Calibri"/>
        <family val="2"/>
        <charset val="238"/>
        <scheme val="minor"/>
      </rPr>
      <t xml:space="preserve">
Kształt rusztu głównego: Prostokątny
Powierzchnia rusztu [cm]: 48 x 30 x 8 (+/- 5 cm)
Liczba rusztów: 2
Materiał wykonania grilla: Stal emaliowana
Materiał wykonania rusztu: Stal chromowana
Wyposażenie: 2 x ruszt
Kółka: Tak
Półki boczne: Tak
Szerokość [cm]: 86 (+/- 10 cm)
Wysokość [cm]: 82 (+/- 10 cm)
Funkcje: Kółka, półki boczne                                                                                              
</t>
    </r>
  </si>
  <si>
    <t>Zadanie nr 1</t>
  </si>
  <si>
    <t>Zadanie nr 2</t>
  </si>
  <si>
    <t>Zadanie nr 3</t>
  </si>
  <si>
    <r>
      <t xml:space="preserve">Zmywarka </t>
    </r>
    <r>
      <rPr>
        <sz val="10"/>
        <color theme="1"/>
        <rFont val="Calibri"/>
        <family val="2"/>
        <charset val="238"/>
        <scheme val="minor"/>
      </rPr>
      <t>wolnostojąca lub do zabudowy typu Amica DIM41E5qO lub produkt równoważny:</t>
    </r>
    <r>
      <rPr>
        <b/>
        <sz val="10"/>
        <color theme="1"/>
        <rFont val="Calibri"/>
        <family val="2"/>
        <charset val="238"/>
        <scheme val="minor"/>
      </rPr>
      <t xml:space="preserve">
Dane techniczne (SxWxG):
44,8 x 81,5 x 55 cm
Pojemność: min 9 kpl.
koszyk na sztućce </t>
    </r>
  </si>
  <si>
    <r>
      <rPr>
        <b/>
        <sz val="9"/>
        <rFont val="Calibri"/>
        <family val="2"/>
        <charset val="238"/>
      </rPr>
      <t>Fotel biurowy:</t>
    </r>
    <r>
      <rPr>
        <sz val="9"/>
        <rFont val="Calibri"/>
        <family val="2"/>
        <charset val="238"/>
      </rPr>
      <t xml:space="preserve"> ergonomiczny,z regulowanymi podłokietnikami oraz regulacją wysokości siedziska, kolor czarny; profilowane oparcie; fotel wyposażony w podstawę jezdną z kółkami; kółka nie rysujące podłogi lub do powierzchni twardych (panele, kafle); Materiał: siedzisko- tkanina membranowa oraz oparcie: siatka; górna część oparcia może być wykończona innym materiałem, np. ekoskóra; siedzisko o szerokości min. 51 cm (+/-1 cm), oparcie o wysokości min. 70 cm- mierzone od powierzchni siedziska. </t>
    </r>
  </si>
  <si>
    <r>
      <rPr>
        <b/>
        <sz val="9"/>
        <color theme="1"/>
        <rFont val="Calibri"/>
        <family val="2"/>
        <charset val="238"/>
        <scheme val="minor"/>
      </rPr>
      <t>Wersalka rozkładana z pojemnikiem na pościel</t>
    </r>
    <r>
      <rPr>
        <sz val="9"/>
        <color theme="1"/>
        <rFont val="Calibri"/>
        <family val="2"/>
        <charset val="238"/>
        <scheme val="minor"/>
      </rPr>
      <t>: kolor szary, materiał: welur. Wymiary (+/-2 cm)
Wysokość 91 cm
Głębokość 89 cm
Szerokość 194 cm                                                                                  Nogi / stopki: metal srebrny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</si>
</sst>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33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Book Antiqua"/>
      <family val="1"/>
      <charset val="238"/>
    </font>
    <font>
      <b/>
      <sz val="11"/>
      <color indexed="8"/>
      <name val="Calibri"/>
      <family val="2"/>
      <charset val="238"/>
      <scheme val="minor"/>
    </font>
    <font>
      <sz val="11"/>
      <color theme="1"/>
      <name val="Book Antiqua"/>
      <family val="1"/>
      <charset val="238"/>
    </font>
    <font>
      <sz val="11"/>
      <color rgb="FFFF0000"/>
      <name val="Book Antiqua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name val="Czcionka tekstu podstawowego"/>
      <family val="2"/>
      <charset val="238"/>
    </font>
    <font>
      <sz val="10"/>
      <color rgb="FFFF0000"/>
      <name val="Calibri"/>
      <family val="2"/>
      <charset val="238"/>
      <scheme val="minor"/>
    </font>
    <font>
      <b/>
      <i/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b/>
      <sz val="9"/>
      <name val="Calibri"/>
      <family val="2"/>
      <charset val="238"/>
      <scheme val="minor"/>
    </font>
    <font>
      <b/>
      <u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name val="Calibri"/>
      <family val="2"/>
      <charset val="238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u/>
      <sz val="8"/>
      <color theme="1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CDC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6C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AF6D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74">
    <xf numFmtId="0" fontId="0" fillId="0" borderId="0" xfId="0"/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0" xfId="0" applyFont="1"/>
    <xf numFmtId="0" fontId="7" fillId="0" borderId="0" xfId="1" applyFont="1"/>
    <xf numFmtId="0" fontId="7" fillId="0" borderId="0" xfId="1" applyFont="1" applyAlignment="1">
      <alignment horizontal="center" vertical="center"/>
    </xf>
    <xf numFmtId="0" fontId="8" fillId="0" borderId="0" xfId="1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5" fillId="0" borderId="2" xfId="1" applyFont="1" applyBorder="1" applyAlignment="1">
      <alignment horizontal="center"/>
    </xf>
    <xf numFmtId="164" fontId="5" fillId="0" borderId="2" xfId="1" applyNumberFormat="1" applyFont="1" applyBorder="1"/>
    <xf numFmtId="0" fontId="12" fillId="0" borderId="0" xfId="0" applyFont="1" applyAlignment="1">
      <alignment horizontal="left" vertical="center" wrapText="1"/>
    </xf>
    <xf numFmtId="0" fontId="5" fillId="0" borderId="0" xfId="1" applyFont="1" applyAlignment="1">
      <alignment horizontal="center"/>
    </xf>
    <xf numFmtId="164" fontId="5" fillId="0" borderId="0" xfId="1" applyNumberFormat="1" applyFont="1"/>
    <xf numFmtId="164" fontId="5" fillId="0" borderId="2" xfId="1" applyNumberFormat="1" applyFont="1" applyBorder="1" applyAlignment="1">
      <alignment horizontal="center"/>
    </xf>
    <xf numFmtId="0" fontId="5" fillId="0" borderId="2" xfId="1" applyFont="1" applyBorder="1"/>
    <xf numFmtId="0" fontId="12" fillId="0" borderId="3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2" fillId="0" borderId="0" xfId="0" applyFont="1"/>
    <xf numFmtId="0" fontId="2" fillId="0" borderId="0" xfId="1" applyFont="1"/>
    <xf numFmtId="0" fontId="2" fillId="0" borderId="0" xfId="1" applyFont="1" applyAlignment="1">
      <alignment horizontal="center" vertical="center"/>
    </xf>
    <xf numFmtId="164" fontId="2" fillId="0" borderId="0" xfId="1" applyNumberFormat="1" applyFont="1"/>
    <xf numFmtId="0" fontId="0" fillId="3" borderId="0" xfId="0" applyFill="1"/>
    <xf numFmtId="0" fontId="5" fillId="3" borderId="1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164" fontId="7" fillId="3" borderId="1" xfId="1" applyNumberFormat="1" applyFont="1" applyFill="1" applyBorder="1" applyAlignment="1">
      <alignment horizontal="center" vertical="center"/>
    </xf>
    <xf numFmtId="9" fontId="7" fillId="3" borderId="1" xfId="1" applyNumberFormat="1" applyFont="1" applyFill="1" applyBorder="1" applyAlignment="1">
      <alignment horizontal="center" vertical="center"/>
    </xf>
    <xf numFmtId="164" fontId="5" fillId="3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19" fillId="0" borderId="1" xfId="1" applyFont="1" applyBorder="1" applyAlignment="1">
      <alignment horizontal="center" vertical="center"/>
    </xf>
    <xf numFmtId="0" fontId="19" fillId="0" borderId="1" xfId="1" applyFont="1" applyBorder="1" applyAlignment="1">
      <alignment horizontal="center" vertical="center" wrapText="1"/>
    </xf>
    <xf numFmtId="0" fontId="19" fillId="0" borderId="4" xfId="1" applyFont="1" applyBorder="1" applyAlignment="1">
      <alignment horizontal="center" vertical="center"/>
    </xf>
    <xf numFmtId="0" fontId="19" fillId="0" borderId="4" xfId="1" applyFont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left" vertical="center" wrapText="1"/>
    </xf>
    <xf numFmtId="0" fontId="1" fillId="0" borderId="0" xfId="0" applyFont="1"/>
    <xf numFmtId="9" fontId="5" fillId="0" borderId="1" xfId="1" applyNumberFormat="1" applyFont="1" applyBorder="1" applyAlignment="1">
      <alignment horizontal="center" vertical="center"/>
    </xf>
    <xf numFmtId="0" fontId="0" fillId="0" borderId="1" xfId="0" applyBorder="1"/>
    <xf numFmtId="0" fontId="21" fillId="3" borderId="1" xfId="1" applyFont="1" applyFill="1" applyBorder="1" applyAlignment="1">
      <alignment horizontal="left" vertical="center" wrapText="1"/>
    </xf>
    <xf numFmtId="0" fontId="24" fillId="3" borderId="1" xfId="1" applyFont="1" applyFill="1" applyBorder="1" applyAlignment="1">
      <alignment horizontal="left" vertical="center" wrapText="1"/>
    </xf>
    <xf numFmtId="0" fontId="27" fillId="3" borderId="1" xfId="0" applyFont="1" applyFill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31" fillId="3" borderId="1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0" fillId="7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horizontal="center" vertical="center"/>
    </xf>
  </cellXfs>
  <cellStyles count="2">
    <cellStyle name="Normalny" xfId="0" builtinId="0"/>
    <cellStyle name="Normalny 3" xfId="1" xr:uid="{00000000-0005-0000-0000-000002000000}"/>
  </cellStyles>
  <dxfs count="0"/>
  <tableStyles count="0" defaultTableStyle="TableStyleMedium9" defaultPivotStyle="PivotStyleLight16"/>
  <colors>
    <mruColors>
      <color rgb="FFECDC62"/>
      <color rgb="FFFAF6D6"/>
      <color rgb="FFFF0000"/>
      <color rgb="FFFFCCFF"/>
      <color rgb="FFFFEFFF"/>
      <color rgb="FFF0F3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11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10.png"/><Relationship Id="rId5" Type="http://schemas.openxmlformats.org/officeDocument/2006/relationships/image" Target="../media/image9.jpeg"/><Relationship Id="rId4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emf"/><Relationship Id="rId3" Type="http://schemas.openxmlformats.org/officeDocument/2006/relationships/image" Target="../media/image3.jpeg"/><Relationship Id="rId7" Type="http://schemas.openxmlformats.org/officeDocument/2006/relationships/image" Target="../media/image14.emf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13.jpeg"/><Relationship Id="rId5" Type="http://schemas.openxmlformats.org/officeDocument/2006/relationships/image" Target="../media/image12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639312</xdr:colOff>
      <xdr:row>0</xdr:row>
      <xdr:rowOff>4420</xdr:rowOff>
    </xdr:to>
    <xdr:pic>
      <xdr:nvPicPr>
        <xdr:cNvPr id="2" name="Obraz 1" descr="biurko jednoosobowe wolnostojące.jpg">
          <a:extLst>
            <a:ext uri="{FF2B5EF4-FFF2-40B4-BE49-F238E27FC236}">
              <a16:creationId xmlns:a16="http://schemas.microsoft.com/office/drawing/2014/main" id="{F0E2813C-1F1E-4DBC-B9F7-A76D6C6A84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39312" cy="44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583090</xdr:colOff>
      <xdr:row>0</xdr:row>
      <xdr:rowOff>1019</xdr:rowOff>
    </xdr:to>
    <xdr:pic>
      <xdr:nvPicPr>
        <xdr:cNvPr id="3" name="Obraz 2" descr="K2A - kontenerek biurowy.jpg">
          <a:extLst>
            <a:ext uri="{FF2B5EF4-FFF2-40B4-BE49-F238E27FC236}">
              <a16:creationId xmlns:a16="http://schemas.microsoft.com/office/drawing/2014/main" id="{EC672EE3-5E64-4E65-82BD-8D3E6F206F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83090" cy="10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426739</xdr:colOff>
      <xdr:row>0</xdr:row>
      <xdr:rowOff>3515</xdr:rowOff>
    </xdr:to>
    <xdr:pic>
      <xdr:nvPicPr>
        <xdr:cNvPr id="4" name="Obraz 3" descr="RG9 - szafa ubraniowa.jpg">
          <a:extLst>
            <a:ext uri="{FF2B5EF4-FFF2-40B4-BE49-F238E27FC236}">
              <a16:creationId xmlns:a16="http://schemas.microsoft.com/office/drawing/2014/main" id="{353DB375-9F79-46B5-ACD4-17D4962DBF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426739" cy="35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478366</xdr:colOff>
      <xdr:row>0</xdr:row>
      <xdr:rowOff>2380</xdr:rowOff>
    </xdr:to>
    <xdr:pic>
      <xdr:nvPicPr>
        <xdr:cNvPr id="5" name="Obraz 4" descr="RG22 - szafka zamykana.jpg">
          <a:extLst>
            <a:ext uri="{FF2B5EF4-FFF2-40B4-BE49-F238E27FC236}">
              <a16:creationId xmlns:a16="http://schemas.microsoft.com/office/drawing/2014/main" id="{18DF4240-2618-4C47-A58B-8C5E14B21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78366" cy="23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299298</xdr:colOff>
      <xdr:row>0</xdr:row>
      <xdr:rowOff>4420</xdr:rowOff>
    </xdr:to>
    <xdr:pic>
      <xdr:nvPicPr>
        <xdr:cNvPr id="2" name="Obraz 1" descr="biurko jednoosobowe wolnostojące.jpg">
          <a:extLst>
            <a:ext uri="{FF2B5EF4-FFF2-40B4-BE49-F238E27FC236}">
              <a16:creationId xmlns:a16="http://schemas.microsoft.com/office/drawing/2014/main" id="{52FD3670-CEEC-45F3-BBB7-6E9FB7B0C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45662" cy="44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243076</xdr:colOff>
      <xdr:row>0</xdr:row>
      <xdr:rowOff>1019</xdr:rowOff>
    </xdr:to>
    <xdr:pic>
      <xdr:nvPicPr>
        <xdr:cNvPr id="3" name="Obraz 2" descr="K2A - kontenerek biurowy.jpg">
          <a:extLst>
            <a:ext uri="{FF2B5EF4-FFF2-40B4-BE49-F238E27FC236}">
              <a16:creationId xmlns:a16="http://schemas.microsoft.com/office/drawing/2014/main" id="{2BEF291F-1498-4862-AD42-C635B7B4C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89440" cy="10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86725</xdr:colOff>
      <xdr:row>0</xdr:row>
      <xdr:rowOff>3515</xdr:rowOff>
    </xdr:to>
    <xdr:pic>
      <xdr:nvPicPr>
        <xdr:cNvPr id="4" name="Obraz 3" descr="RG9 - szafa ubraniowa.jpg">
          <a:extLst>
            <a:ext uri="{FF2B5EF4-FFF2-40B4-BE49-F238E27FC236}">
              <a16:creationId xmlns:a16="http://schemas.microsoft.com/office/drawing/2014/main" id="{FA5CFF98-55F0-4001-9FAD-D16F6C85C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433089" cy="35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138352</xdr:colOff>
      <xdr:row>0</xdr:row>
      <xdr:rowOff>2380</xdr:rowOff>
    </xdr:to>
    <xdr:pic>
      <xdr:nvPicPr>
        <xdr:cNvPr id="5" name="Obraz 4" descr="RG22 - szafka zamykana.jpg">
          <a:extLst>
            <a:ext uri="{FF2B5EF4-FFF2-40B4-BE49-F238E27FC236}">
              <a16:creationId xmlns:a16="http://schemas.microsoft.com/office/drawing/2014/main" id="{C8C976EC-722B-48DC-9F34-33C6CD60A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84716" cy="23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639312</xdr:colOff>
      <xdr:row>0</xdr:row>
      <xdr:rowOff>4420</xdr:rowOff>
    </xdr:to>
    <xdr:pic>
      <xdr:nvPicPr>
        <xdr:cNvPr id="2" name="Obraz 1" descr="biurko jednoosobowe wolnostojące.jpg">
          <a:extLst>
            <a:ext uri="{FF2B5EF4-FFF2-40B4-BE49-F238E27FC236}">
              <a16:creationId xmlns:a16="http://schemas.microsoft.com/office/drawing/2014/main" id="{3A9EAF96-671F-4039-99E4-E4F805740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39312" cy="44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583090</xdr:colOff>
      <xdr:row>0</xdr:row>
      <xdr:rowOff>1019</xdr:rowOff>
    </xdr:to>
    <xdr:pic>
      <xdr:nvPicPr>
        <xdr:cNvPr id="3" name="Obraz 2" descr="K2A - kontenerek biurowy.jpg">
          <a:extLst>
            <a:ext uri="{FF2B5EF4-FFF2-40B4-BE49-F238E27FC236}">
              <a16:creationId xmlns:a16="http://schemas.microsoft.com/office/drawing/2014/main" id="{DC214252-AE93-4778-BD0B-D17594783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83090" cy="10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426739</xdr:colOff>
      <xdr:row>0</xdr:row>
      <xdr:rowOff>3515</xdr:rowOff>
    </xdr:to>
    <xdr:pic>
      <xdr:nvPicPr>
        <xdr:cNvPr id="4" name="Obraz 3" descr="RG9 - szafa ubraniowa.jpg">
          <a:extLst>
            <a:ext uri="{FF2B5EF4-FFF2-40B4-BE49-F238E27FC236}">
              <a16:creationId xmlns:a16="http://schemas.microsoft.com/office/drawing/2014/main" id="{53485F6C-76FE-4AB7-8F63-C9F1AC4E9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426739" cy="35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478366</xdr:colOff>
      <xdr:row>0</xdr:row>
      <xdr:rowOff>2380</xdr:rowOff>
    </xdr:to>
    <xdr:pic>
      <xdr:nvPicPr>
        <xdr:cNvPr id="5" name="Obraz 4" descr="RG22 - szafka zamykana.jpg">
          <a:extLst>
            <a:ext uri="{FF2B5EF4-FFF2-40B4-BE49-F238E27FC236}">
              <a16:creationId xmlns:a16="http://schemas.microsoft.com/office/drawing/2014/main" id="{2CABEA8B-F8ED-463A-AB00-1D703617D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78366" cy="2380"/>
        </a:xfrm>
        <a:prstGeom prst="rect">
          <a:avLst/>
        </a:prstGeom>
      </xdr:spPr>
    </xdr:pic>
    <xdr:clientData/>
  </xdr:twoCellAnchor>
  <xdr:twoCellAnchor editAs="oneCell">
    <xdr:from>
      <xdr:col>4</xdr:col>
      <xdr:colOff>148071</xdr:colOff>
      <xdr:row>8</xdr:row>
      <xdr:rowOff>316056</xdr:rowOff>
    </xdr:from>
    <xdr:to>
      <xdr:col>4</xdr:col>
      <xdr:colOff>2043546</xdr:colOff>
      <xdr:row>8</xdr:row>
      <xdr:rowOff>2113336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22D60D8F-C287-4DC4-99D7-6B10259395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144366" y="2316306"/>
          <a:ext cx="1895475" cy="1797280"/>
        </a:xfrm>
        <a:prstGeom prst="rect">
          <a:avLst/>
        </a:prstGeom>
      </xdr:spPr>
    </xdr:pic>
    <xdr:clientData/>
  </xdr:twoCellAnchor>
  <xdr:twoCellAnchor editAs="oneCell">
    <xdr:from>
      <xdr:col>4</xdr:col>
      <xdr:colOff>466725</xdr:colOff>
      <xdr:row>9</xdr:row>
      <xdr:rowOff>180974</xdr:rowOff>
    </xdr:from>
    <xdr:to>
      <xdr:col>4</xdr:col>
      <xdr:colOff>1628775</xdr:colOff>
      <xdr:row>9</xdr:row>
      <xdr:rowOff>1677665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0C08344D-FEF5-4B7C-B80C-347DC8DE6C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467350" y="4819649"/>
          <a:ext cx="1162050" cy="1496691"/>
        </a:xfrm>
        <a:prstGeom prst="rect">
          <a:avLst/>
        </a:prstGeom>
      </xdr:spPr>
    </xdr:pic>
    <xdr:clientData/>
  </xdr:twoCellAnchor>
  <xdr:twoCellAnchor editAs="oneCell">
    <xdr:from>
      <xdr:col>4</xdr:col>
      <xdr:colOff>264969</xdr:colOff>
      <xdr:row>11</xdr:row>
      <xdr:rowOff>77933</xdr:rowOff>
    </xdr:from>
    <xdr:to>
      <xdr:col>4</xdr:col>
      <xdr:colOff>1705841</xdr:colOff>
      <xdr:row>11</xdr:row>
      <xdr:rowOff>2210133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8BC128D7-4F7C-4F9E-B0F2-8040BE0E54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265594" y="6612083"/>
          <a:ext cx="1440872" cy="2132200"/>
        </a:xfrm>
        <a:prstGeom prst="rect">
          <a:avLst/>
        </a:prstGeom>
      </xdr:spPr>
    </xdr:pic>
    <xdr:clientData/>
  </xdr:twoCellAnchor>
  <xdr:oneCellAnchor>
    <xdr:from>
      <xdr:col>4</xdr:col>
      <xdr:colOff>181841</xdr:colOff>
      <xdr:row>10</xdr:row>
      <xdr:rowOff>259773</xdr:rowOff>
    </xdr:from>
    <xdr:ext cx="1724025" cy="1665321"/>
    <xdr:pic>
      <xdr:nvPicPr>
        <xdr:cNvPr id="9" name="Obraz 8">
          <a:extLst>
            <a:ext uri="{FF2B5EF4-FFF2-40B4-BE49-F238E27FC236}">
              <a16:creationId xmlns:a16="http://schemas.microsoft.com/office/drawing/2014/main" id="{26DAEE96-4285-445D-AD18-7B1BE00219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316682" y="6797387"/>
          <a:ext cx="1724025" cy="1665321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639312</xdr:colOff>
      <xdr:row>0</xdr:row>
      <xdr:rowOff>4420</xdr:rowOff>
    </xdr:to>
    <xdr:pic>
      <xdr:nvPicPr>
        <xdr:cNvPr id="2" name="Obraz 1" descr="biurko jednoosobowe wolnostojące.jpg">
          <a:extLst>
            <a:ext uri="{FF2B5EF4-FFF2-40B4-BE49-F238E27FC236}">
              <a16:creationId xmlns:a16="http://schemas.microsoft.com/office/drawing/2014/main" id="{27E3EB32-C7A4-466F-AB3E-407855CAF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39312" cy="44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583090</xdr:colOff>
      <xdr:row>0</xdr:row>
      <xdr:rowOff>1019</xdr:rowOff>
    </xdr:to>
    <xdr:pic>
      <xdr:nvPicPr>
        <xdr:cNvPr id="3" name="Obraz 2" descr="K2A - kontenerek biurowy.jpg">
          <a:extLst>
            <a:ext uri="{FF2B5EF4-FFF2-40B4-BE49-F238E27FC236}">
              <a16:creationId xmlns:a16="http://schemas.microsoft.com/office/drawing/2014/main" id="{0F2EB98F-A1CD-4E22-84CD-4A1E1D7B8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83090" cy="10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426739</xdr:colOff>
      <xdr:row>0</xdr:row>
      <xdr:rowOff>3515</xdr:rowOff>
    </xdr:to>
    <xdr:pic>
      <xdr:nvPicPr>
        <xdr:cNvPr id="4" name="Obraz 3" descr="RG9 - szafa ubraniowa.jpg">
          <a:extLst>
            <a:ext uri="{FF2B5EF4-FFF2-40B4-BE49-F238E27FC236}">
              <a16:creationId xmlns:a16="http://schemas.microsoft.com/office/drawing/2014/main" id="{49345B43-2294-4BEA-9B65-1DA665EA57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426739" cy="35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478366</xdr:colOff>
      <xdr:row>0</xdr:row>
      <xdr:rowOff>2380</xdr:rowOff>
    </xdr:to>
    <xdr:pic>
      <xdr:nvPicPr>
        <xdr:cNvPr id="5" name="Obraz 4" descr="RG22 - szafka zamykana.jpg">
          <a:extLst>
            <a:ext uri="{FF2B5EF4-FFF2-40B4-BE49-F238E27FC236}">
              <a16:creationId xmlns:a16="http://schemas.microsoft.com/office/drawing/2014/main" id="{533F6978-C492-467A-B591-81348A7752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78366" cy="2380"/>
        </a:xfrm>
        <a:prstGeom prst="rect">
          <a:avLst/>
        </a:prstGeom>
      </xdr:spPr>
    </xdr:pic>
    <xdr:clientData/>
  </xdr:twoCellAnchor>
  <xdr:twoCellAnchor editAs="oneCell">
    <xdr:from>
      <xdr:col>4</xdr:col>
      <xdr:colOff>277090</xdr:colOff>
      <xdr:row>10</xdr:row>
      <xdr:rowOff>281965</xdr:rowOff>
    </xdr:from>
    <xdr:to>
      <xdr:col>4</xdr:col>
      <xdr:colOff>2156113</xdr:colOff>
      <xdr:row>10</xdr:row>
      <xdr:rowOff>1385455</xdr:rowOff>
    </xdr:to>
    <xdr:pic>
      <xdr:nvPicPr>
        <xdr:cNvPr id="10" name="Obraz 9" descr="Wersalka rozkładana LUCY">
          <a:extLst>
            <a:ext uri="{FF2B5EF4-FFF2-40B4-BE49-F238E27FC236}">
              <a16:creationId xmlns:a16="http://schemas.microsoft.com/office/drawing/2014/main" id="{074E1F8B-4253-97C4-6F0D-B8A5D1C16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5181" y="6300033"/>
          <a:ext cx="1879023" cy="11034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304800</xdr:colOff>
      <xdr:row>8</xdr:row>
      <xdr:rowOff>304800</xdr:rowOff>
    </xdr:to>
    <xdr:sp macro="" textlink="">
      <xdr:nvSpPr>
        <xdr:cNvPr id="4102" name="AutoShape 6" descr="fotel-klubowy-sante-skaj-ekoskora-brazowy-klub-pab">
          <a:extLst>
            <a:ext uri="{FF2B5EF4-FFF2-40B4-BE49-F238E27FC236}">
              <a16:creationId xmlns:a16="http://schemas.microsoft.com/office/drawing/2014/main" id="{308955D2-71D4-5A8B-1CD1-A48D3E4950EE}"/>
            </a:ext>
          </a:extLst>
        </xdr:cNvPr>
        <xdr:cNvSpPr>
          <a:spLocks noChangeAspect="1" noChangeArrowheads="1"/>
        </xdr:cNvSpPr>
      </xdr:nvSpPr>
      <xdr:spPr bwMode="auto">
        <a:xfrm>
          <a:off x="4476750" y="2000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571500</xdr:colOff>
      <xdr:row>8</xdr:row>
      <xdr:rowOff>501203</xdr:rowOff>
    </xdr:from>
    <xdr:to>
      <xdr:col>4</xdr:col>
      <xdr:colOff>1853045</xdr:colOff>
      <xdr:row>8</xdr:row>
      <xdr:rowOff>1619251</xdr:rowOff>
    </xdr:to>
    <xdr:pic>
      <xdr:nvPicPr>
        <xdr:cNvPr id="12" name="Obraz 11">
          <a:extLst>
            <a:ext uri="{FF2B5EF4-FFF2-40B4-BE49-F238E27FC236}">
              <a16:creationId xmlns:a16="http://schemas.microsoft.com/office/drawing/2014/main" id="{A59FD505-5F3F-889D-D28A-1E6E01EDD9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039591" y="2501453"/>
          <a:ext cx="1281545" cy="1118048"/>
        </a:xfrm>
        <a:prstGeom prst="rect">
          <a:avLst/>
        </a:prstGeom>
      </xdr:spPr>
    </xdr:pic>
    <xdr:clientData/>
  </xdr:twoCellAnchor>
  <xdr:twoCellAnchor editAs="oneCell">
    <xdr:from>
      <xdr:col>4</xdr:col>
      <xdr:colOff>251114</xdr:colOff>
      <xdr:row>9</xdr:row>
      <xdr:rowOff>86591</xdr:rowOff>
    </xdr:from>
    <xdr:to>
      <xdr:col>4</xdr:col>
      <xdr:colOff>2017569</xdr:colOff>
      <xdr:row>9</xdr:row>
      <xdr:rowOff>1775114</xdr:rowOff>
    </xdr:to>
    <xdr:pic>
      <xdr:nvPicPr>
        <xdr:cNvPr id="6" name="Obraz 5" descr="Fotel ergonomiczny ANGEL biurowy obrotowy Mimoza">
          <a:extLst>
            <a:ext uri="{FF2B5EF4-FFF2-40B4-BE49-F238E27FC236}">
              <a16:creationId xmlns:a16="http://schemas.microsoft.com/office/drawing/2014/main" id="{D5A7C1BC-07BE-D607-B30B-C388828398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9205" y="4216977"/>
          <a:ext cx="1766455" cy="16885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362221</xdr:colOff>
      <xdr:row>0</xdr:row>
      <xdr:rowOff>4420</xdr:rowOff>
    </xdr:to>
    <xdr:pic>
      <xdr:nvPicPr>
        <xdr:cNvPr id="2" name="Obraz 1" descr="biurko jednoosobowe wolnostojące.jpg">
          <a:extLst>
            <a:ext uri="{FF2B5EF4-FFF2-40B4-BE49-F238E27FC236}">
              <a16:creationId xmlns:a16="http://schemas.microsoft.com/office/drawing/2014/main" id="{0C6C22D2-5993-4BB2-B54A-A855B57831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39312" cy="44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305999</xdr:colOff>
      <xdr:row>0</xdr:row>
      <xdr:rowOff>1019</xdr:rowOff>
    </xdr:to>
    <xdr:pic>
      <xdr:nvPicPr>
        <xdr:cNvPr id="3" name="Obraz 2" descr="K2A - kontenerek biurowy.jpg">
          <a:extLst>
            <a:ext uri="{FF2B5EF4-FFF2-40B4-BE49-F238E27FC236}">
              <a16:creationId xmlns:a16="http://schemas.microsoft.com/office/drawing/2014/main" id="{C977D6C2-D268-4838-8B74-E3D8A75D17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83090" cy="10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149648</xdr:colOff>
      <xdr:row>0</xdr:row>
      <xdr:rowOff>3515</xdr:rowOff>
    </xdr:to>
    <xdr:pic>
      <xdr:nvPicPr>
        <xdr:cNvPr id="4" name="Obraz 3" descr="RG9 - szafa ubraniowa.jpg">
          <a:extLst>
            <a:ext uri="{FF2B5EF4-FFF2-40B4-BE49-F238E27FC236}">
              <a16:creationId xmlns:a16="http://schemas.microsoft.com/office/drawing/2014/main" id="{6B0AA7BD-4916-4F4C-B250-A6E3313D2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426739" cy="35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201275</xdr:colOff>
      <xdr:row>0</xdr:row>
      <xdr:rowOff>2380</xdr:rowOff>
    </xdr:to>
    <xdr:pic>
      <xdr:nvPicPr>
        <xdr:cNvPr id="5" name="Obraz 4" descr="RG22 - szafka zamykana.jpg">
          <a:extLst>
            <a:ext uri="{FF2B5EF4-FFF2-40B4-BE49-F238E27FC236}">
              <a16:creationId xmlns:a16="http://schemas.microsoft.com/office/drawing/2014/main" id="{A8C381E7-9986-48A6-A30B-7F926759AA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78366" cy="2380"/>
        </a:xfrm>
        <a:prstGeom prst="rect">
          <a:avLst/>
        </a:prstGeom>
      </xdr:spPr>
    </xdr:pic>
    <xdr:clientData/>
  </xdr:twoCellAnchor>
  <xdr:twoCellAnchor editAs="oneCell">
    <xdr:from>
      <xdr:col>4</xdr:col>
      <xdr:colOff>216478</xdr:colOff>
      <xdr:row>8</xdr:row>
      <xdr:rowOff>328397</xdr:rowOff>
    </xdr:from>
    <xdr:to>
      <xdr:col>4</xdr:col>
      <xdr:colOff>1662546</xdr:colOff>
      <xdr:row>8</xdr:row>
      <xdr:rowOff>1402772</xdr:rowOff>
    </xdr:to>
    <xdr:pic>
      <xdr:nvPicPr>
        <xdr:cNvPr id="6" name="Obraz 5" descr="85a2d73ab0647f709b112f12ad7a74fb">
          <a:extLst>
            <a:ext uri="{FF2B5EF4-FFF2-40B4-BE49-F238E27FC236}">
              <a16:creationId xmlns:a16="http://schemas.microsoft.com/office/drawing/2014/main" id="{FD78225D-43F7-2203-B2F5-5EEA62211E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9433" y="2328647"/>
          <a:ext cx="1446068" cy="107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138544</xdr:colOff>
      <xdr:row>9</xdr:row>
      <xdr:rowOff>51955</xdr:rowOff>
    </xdr:from>
    <xdr:to>
      <xdr:col>4</xdr:col>
      <xdr:colOff>2017568</xdr:colOff>
      <xdr:row>9</xdr:row>
      <xdr:rowOff>1047751</xdr:rowOff>
    </xdr:to>
    <xdr:pic>
      <xdr:nvPicPr>
        <xdr:cNvPr id="7" name="imagelightbox">
          <a:extLst>
            <a:ext uri="{FF2B5EF4-FFF2-40B4-BE49-F238E27FC236}">
              <a16:creationId xmlns:a16="http://schemas.microsoft.com/office/drawing/2014/main" id="{D3AC7C9B-536A-3FD7-C69C-BE7170631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6635" y="4216978"/>
          <a:ext cx="1879024" cy="9957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389659</xdr:colOff>
      <xdr:row>10</xdr:row>
      <xdr:rowOff>311727</xdr:rowOff>
    </xdr:from>
    <xdr:to>
      <xdr:col>4</xdr:col>
      <xdr:colOff>1498023</xdr:colOff>
      <xdr:row>10</xdr:row>
      <xdr:rowOff>1383722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39256979-0E7D-46D5-B554-99068CCA062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4490"/>
        <a:stretch>
          <a:fillRect/>
        </a:stretch>
      </xdr:blipFill>
      <xdr:spPr bwMode="auto">
        <a:xfrm>
          <a:off x="4857750" y="5792932"/>
          <a:ext cx="1108364" cy="10719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450273</xdr:colOff>
      <xdr:row>11</xdr:row>
      <xdr:rowOff>458932</xdr:rowOff>
    </xdr:from>
    <xdr:to>
      <xdr:col>4</xdr:col>
      <xdr:colOff>1774248</xdr:colOff>
      <xdr:row>11</xdr:row>
      <xdr:rowOff>1373332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id="{9464867C-5E1F-49DB-9C63-01A2A94F0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1387" y="7732568"/>
          <a:ext cx="1323975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FB221-711D-45D5-A39B-25ACE6651CE0}">
  <sheetPr>
    <tabColor theme="6" tint="0.39997558519241921"/>
    <pageSetUpPr fitToPage="1"/>
  </sheetPr>
  <dimension ref="A1:L15"/>
  <sheetViews>
    <sheetView tabSelected="1" workbookViewId="0">
      <selection activeCell="F9" sqref="F9"/>
    </sheetView>
  </sheetViews>
  <sheetFormatPr defaultRowHeight="14.25"/>
  <cols>
    <col min="2" max="2" width="48.375" customWidth="1"/>
    <col min="6" max="6" width="11.25" customWidth="1"/>
  </cols>
  <sheetData>
    <row r="1" spans="1:12" ht="15">
      <c r="A1" s="55" t="s">
        <v>11</v>
      </c>
      <c r="B1" s="55"/>
      <c r="C1" s="55"/>
      <c r="D1" s="55"/>
      <c r="E1" s="6"/>
      <c r="F1" s="6"/>
      <c r="G1" s="6"/>
      <c r="H1" s="6"/>
      <c r="I1" s="7"/>
      <c r="J1" s="7"/>
      <c r="K1" s="56" t="s">
        <v>18</v>
      </c>
      <c r="L1" s="56"/>
    </row>
    <row r="2" spans="1:12" ht="15">
      <c r="A2" s="55"/>
      <c r="B2" s="55"/>
      <c r="C2" s="55"/>
      <c r="D2" s="55"/>
      <c r="E2" s="6"/>
      <c r="F2" s="6"/>
      <c r="G2" s="6"/>
      <c r="H2" s="6"/>
      <c r="I2" s="7"/>
      <c r="J2" s="7"/>
      <c r="K2" s="7"/>
      <c r="L2" s="7"/>
    </row>
    <row r="3" spans="1:12" ht="15.75">
      <c r="A3" s="57" t="s">
        <v>26</v>
      </c>
      <c r="B3" s="57"/>
      <c r="C3" s="58"/>
      <c r="D3" s="58"/>
      <c r="E3" s="58"/>
      <c r="F3" s="58"/>
      <c r="G3" s="58"/>
      <c r="H3" s="58"/>
      <c r="I3" s="7"/>
      <c r="J3" s="7"/>
      <c r="K3" s="7"/>
      <c r="L3" s="7"/>
    </row>
    <row r="4" spans="1:12" ht="15.75">
      <c r="A4" s="22"/>
      <c r="B4" s="22"/>
      <c r="C4" s="23"/>
      <c r="D4" s="23"/>
      <c r="E4" s="23"/>
      <c r="F4" s="23"/>
      <c r="G4" s="23"/>
      <c r="H4" s="23"/>
      <c r="I4" s="7"/>
      <c r="J4" s="7"/>
      <c r="K4" s="7"/>
      <c r="L4" s="7"/>
    </row>
    <row r="5" spans="1:12" ht="15.75">
      <c r="A5" s="59" t="s">
        <v>12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</row>
    <row r="6" spans="1:12" ht="15">
      <c r="A6" s="60" t="s">
        <v>40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</row>
    <row r="7" spans="1:12" ht="15">
      <c r="A7" s="4">
        <v>1</v>
      </c>
      <c r="B7" s="5">
        <v>2</v>
      </c>
      <c r="C7" s="4">
        <v>3</v>
      </c>
      <c r="D7" s="5">
        <v>4</v>
      </c>
      <c r="E7" s="4">
        <v>5</v>
      </c>
      <c r="F7" s="5">
        <v>6</v>
      </c>
      <c r="G7" s="4">
        <v>7</v>
      </c>
      <c r="H7" s="5">
        <v>8</v>
      </c>
      <c r="I7" s="4">
        <v>9</v>
      </c>
      <c r="J7" s="5">
        <v>10</v>
      </c>
      <c r="K7" s="4">
        <v>11</v>
      </c>
      <c r="L7" s="5">
        <v>12</v>
      </c>
    </row>
    <row r="8" spans="1:12" ht="51">
      <c r="A8" s="1" t="s">
        <v>0</v>
      </c>
      <c r="B8" s="2" t="s">
        <v>1</v>
      </c>
      <c r="C8" s="2" t="s">
        <v>2</v>
      </c>
      <c r="D8" s="2" t="s">
        <v>17</v>
      </c>
      <c r="E8" s="2" t="s">
        <v>16</v>
      </c>
      <c r="F8" s="2" t="s">
        <v>22</v>
      </c>
      <c r="G8" s="3" t="s">
        <v>3</v>
      </c>
      <c r="H8" s="1" t="s">
        <v>4</v>
      </c>
      <c r="I8" s="2" t="s">
        <v>5</v>
      </c>
      <c r="J8" s="2" t="s">
        <v>6</v>
      </c>
      <c r="K8" s="2" t="s">
        <v>7</v>
      </c>
      <c r="L8" s="2" t="s">
        <v>8</v>
      </c>
    </row>
    <row r="9" spans="1:12" s="28" customFormat="1" ht="178.5" customHeight="1">
      <c r="A9" s="36">
        <v>1</v>
      </c>
      <c r="B9" s="38" t="s">
        <v>23</v>
      </c>
      <c r="C9" s="37" t="s">
        <v>9</v>
      </c>
      <c r="D9" s="31">
        <v>12</v>
      </c>
      <c r="E9" s="31" t="s">
        <v>21</v>
      </c>
      <c r="F9" s="31"/>
      <c r="G9" s="32"/>
      <c r="H9" s="33"/>
      <c r="I9" s="32">
        <f>ROUND(G9+G9*H9,2)</f>
        <v>0</v>
      </c>
      <c r="J9" s="32">
        <f>D9*G9</f>
        <v>0</v>
      </c>
      <c r="K9" s="32">
        <f>L9-J9</f>
        <v>0</v>
      </c>
      <c r="L9" s="34">
        <f>D9*I9</f>
        <v>0</v>
      </c>
    </row>
    <row r="10" spans="1:12" ht="15">
      <c r="A10" s="14"/>
      <c r="B10" s="24"/>
      <c r="C10" s="10"/>
      <c r="D10" s="9"/>
      <c r="E10" s="9"/>
      <c r="F10" s="9"/>
      <c r="G10" s="9"/>
      <c r="H10" s="9"/>
      <c r="I10" s="15" t="s">
        <v>10</v>
      </c>
      <c r="J10" s="16">
        <f>SUM(J9:J9)</f>
        <v>0</v>
      </c>
      <c r="K10" s="16">
        <f>SUM(K9:K9)</f>
        <v>0</v>
      </c>
      <c r="L10" s="16">
        <f>SUM(L9:L9)</f>
        <v>0</v>
      </c>
    </row>
    <row r="11" spans="1:12" ht="15">
      <c r="A11" s="25"/>
      <c r="B11" s="26"/>
      <c r="C11" s="26"/>
      <c r="D11" s="25"/>
      <c r="E11" s="25"/>
      <c r="F11" s="25"/>
      <c r="G11" s="25"/>
      <c r="H11" s="25"/>
      <c r="I11" s="25"/>
      <c r="J11" s="27"/>
      <c r="K11" s="27"/>
      <c r="L11" s="27"/>
    </row>
    <row r="12" spans="1:12" ht="16.5">
      <c r="A12" s="61" t="s">
        <v>13</v>
      </c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</row>
    <row r="13" spans="1:12" ht="16.5">
      <c r="A13" s="25"/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</row>
    <row r="14" spans="1:12" ht="16.5">
      <c r="A14" s="62" t="s">
        <v>15</v>
      </c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</row>
    <row r="15" spans="1:12" ht="16.5">
      <c r="A15" s="62" t="s">
        <v>14</v>
      </c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</row>
  </sheetData>
  <mergeCells count="9">
    <mergeCell ref="A6:L6"/>
    <mergeCell ref="A12:L12"/>
    <mergeCell ref="A14:L14"/>
    <mergeCell ref="A15:L15"/>
    <mergeCell ref="A1:D2"/>
    <mergeCell ref="K1:L1"/>
    <mergeCell ref="A3:B3"/>
    <mergeCell ref="C3:H3"/>
    <mergeCell ref="A5:L5"/>
  </mergeCells>
  <pageMargins left="0.7" right="0.7" top="0.75" bottom="0.75" header="0.3" footer="0.3"/>
  <pageSetup paperSize="9" scale="6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C82DD-CDDC-470A-BA87-E305B3CF0A7D}">
  <sheetPr>
    <tabColor theme="8" tint="0.59999389629810485"/>
    <pageSetUpPr fitToPage="1"/>
  </sheetPr>
  <dimension ref="A1:L18"/>
  <sheetViews>
    <sheetView zoomScale="110" zoomScaleNormal="110" workbookViewId="0">
      <selection activeCell="F9" sqref="F9"/>
    </sheetView>
  </sheetViews>
  <sheetFormatPr defaultRowHeight="14.25"/>
  <cols>
    <col min="1" max="1" width="4.5" customWidth="1"/>
    <col min="2" max="2" width="60.75" customWidth="1"/>
    <col min="3" max="3" width="4.75" customWidth="1"/>
    <col min="4" max="4" width="5" customWidth="1"/>
    <col min="5" max="5" width="28.5" customWidth="1"/>
    <col min="6" max="6" width="17.5" customWidth="1"/>
    <col min="7" max="7" width="12.125" customWidth="1"/>
    <col min="8" max="8" width="7.625" bestFit="1" customWidth="1"/>
    <col min="9" max="9" width="10.625" customWidth="1"/>
    <col min="10" max="12" width="10.75" customWidth="1"/>
  </cols>
  <sheetData>
    <row r="1" spans="1:12" ht="15">
      <c r="A1" s="63" t="s">
        <v>11</v>
      </c>
      <c r="B1" s="63"/>
      <c r="C1" s="63"/>
      <c r="D1" s="63"/>
      <c r="E1" s="63"/>
      <c r="F1" s="35"/>
      <c r="G1" s="6"/>
      <c r="H1" s="6"/>
      <c r="I1" s="6"/>
      <c r="J1" s="56" t="s">
        <v>18</v>
      </c>
      <c r="K1" s="56"/>
      <c r="L1" s="56"/>
    </row>
    <row r="2" spans="1:12" ht="15">
      <c r="A2" s="63"/>
      <c r="B2" s="63"/>
      <c r="C2" s="63"/>
      <c r="D2" s="63"/>
      <c r="E2" s="63"/>
      <c r="F2" s="35"/>
      <c r="G2" s="6"/>
      <c r="H2" s="6"/>
      <c r="I2" s="6"/>
      <c r="J2" s="7"/>
      <c r="K2" s="7"/>
      <c r="L2" s="7"/>
    </row>
    <row r="3" spans="1:12" ht="15.75">
      <c r="A3" s="64" t="s">
        <v>24</v>
      </c>
      <c r="B3" s="64"/>
      <c r="C3" s="17"/>
      <c r="D3" s="58"/>
      <c r="E3" s="58"/>
      <c r="F3" s="58"/>
      <c r="G3" s="58"/>
      <c r="H3" s="58"/>
      <c r="I3" s="58"/>
      <c r="J3" s="7"/>
      <c r="K3" s="7"/>
      <c r="L3" s="7"/>
    </row>
    <row r="4" spans="1:12" ht="15.75">
      <c r="A4" s="65" t="s">
        <v>12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2" ht="15">
      <c r="A5" s="66" t="s">
        <v>41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</row>
    <row r="6" spans="1:12">
      <c r="A6" s="43">
        <v>1</v>
      </c>
      <c r="B6" s="44">
        <v>2</v>
      </c>
      <c r="C6" s="43">
        <v>3</v>
      </c>
      <c r="D6" s="44">
        <v>4</v>
      </c>
      <c r="E6" s="43">
        <v>5</v>
      </c>
      <c r="F6" s="44">
        <v>6</v>
      </c>
      <c r="G6" s="43">
        <v>7</v>
      </c>
      <c r="H6" s="44">
        <v>8</v>
      </c>
      <c r="I6" s="43">
        <v>9</v>
      </c>
      <c r="J6" s="44">
        <v>10</v>
      </c>
      <c r="K6" s="43">
        <v>11</v>
      </c>
      <c r="L6" s="44">
        <v>12</v>
      </c>
    </row>
    <row r="7" spans="1:12" ht="38.25">
      <c r="A7" s="1" t="s">
        <v>0</v>
      </c>
      <c r="B7" s="2" t="s">
        <v>1</v>
      </c>
      <c r="C7" s="2" t="s">
        <v>2</v>
      </c>
      <c r="D7" s="2" t="s">
        <v>17</v>
      </c>
      <c r="E7" s="2" t="s">
        <v>16</v>
      </c>
      <c r="F7" s="2" t="s">
        <v>22</v>
      </c>
      <c r="G7" s="3" t="s">
        <v>3</v>
      </c>
      <c r="H7" s="1" t="s">
        <v>4</v>
      </c>
      <c r="I7" s="2" t="s">
        <v>5</v>
      </c>
      <c r="J7" s="2" t="s">
        <v>6</v>
      </c>
      <c r="K7" s="2" t="s">
        <v>7</v>
      </c>
      <c r="L7" s="2" t="s">
        <v>8</v>
      </c>
    </row>
    <row r="8" spans="1:12" ht="147" customHeight="1">
      <c r="A8" s="1">
        <v>1</v>
      </c>
      <c r="B8" s="40" t="s">
        <v>27</v>
      </c>
      <c r="C8" s="2" t="s">
        <v>9</v>
      </c>
      <c r="D8" s="2">
        <v>2</v>
      </c>
      <c r="E8" s="2" t="s">
        <v>21</v>
      </c>
      <c r="F8" s="2"/>
      <c r="G8" s="3"/>
      <c r="H8" s="47"/>
      <c r="I8" s="32">
        <f>ROUND(G8*H8+G8,2)</f>
        <v>0</v>
      </c>
      <c r="J8" s="32">
        <f>D8*G8</f>
        <v>0</v>
      </c>
      <c r="K8" s="32">
        <f t="shared" ref="K8:K12" si="0">L8-J8</f>
        <v>0</v>
      </c>
      <c r="L8" s="34">
        <f>D8*I8</f>
        <v>0</v>
      </c>
    </row>
    <row r="9" spans="1:12" ht="25.5">
      <c r="A9" s="1">
        <v>2</v>
      </c>
      <c r="B9" s="39" t="s">
        <v>25</v>
      </c>
      <c r="C9" s="2" t="s">
        <v>9</v>
      </c>
      <c r="D9" s="2">
        <v>8</v>
      </c>
      <c r="E9" s="2" t="s">
        <v>21</v>
      </c>
      <c r="F9" s="2"/>
      <c r="G9" s="3"/>
      <c r="H9" s="47"/>
      <c r="I9" s="32">
        <f t="shared" ref="I9:I12" si="1">ROUND(G9*H9+G9,2)</f>
        <v>0</v>
      </c>
      <c r="J9" s="32">
        <f t="shared" ref="J9:J12" si="2">D9*G9</f>
        <v>0</v>
      </c>
      <c r="K9" s="32">
        <f t="shared" si="0"/>
        <v>0</v>
      </c>
      <c r="L9" s="34">
        <f t="shared" ref="L9:L12" si="3">D9*I9</f>
        <v>0</v>
      </c>
    </row>
    <row r="10" spans="1:12" ht="86.25" customHeight="1">
      <c r="A10" s="1">
        <v>3</v>
      </c>
      <c r="B10" s="40" t="s">
        <v>32</v>
      </c>
      <c r="C10" s="2" t="s">
        <v>9</v>
      </c>
      <c r="D10" s="2">
        <v>1</v>
      </c>
      <c r="E10" s="2" t="s">
        <v>21</v>
      </c>
      <c r="F10" s="2"/>
      <c r="G10" s="3"/>
      <c r="H10" s="47"/>
      <c r="I10" s="32">
        <f t="shared" si="1"/>
        <v>0</v>
      </c>
      <c r="J10" s="32">
        <f t="shared" si="2"/>
        <v>0</v>
      </c>
      <c r="K10" s="32">
        <f t="shared" si="0"/>
        <v>0</v>
      </c>
      <c r="L10" s="34">
        <f t="shared" si="3"/>
        <v>0</v>
      </c>
    </row>
    <row r="11" spans="1:12" ht="81.75" customHeight="1">
      <c r="A11" s="1">
        <v>4</v>
      </c>
      <c r="B11" s="54" t="s">
        <v>43</v>
      </c>
      <c r="C11" s="2" t="s">
        <v>9</v>
      </c>
      <c r="D11" s="2">
        <v>1</v>
      </c>
      <c r="E11" s="2" t="s">
        <v>21</v>
      </c>
      <c r="F11" s="2"/>
      <c r="G11" s="3"/>
      <c r="H11" s="47"/>
      <c r="I11" s="32">
        <f t="shared" si="1"/>
        <v>0</v>
      </c>
      <c r="J11" s="32">
        <f t="shared" si="2"/>
        <v>0</v>
      </c>
      <c r="K11" s="32">
        <f t="shared" si="0"/>
        <v>0</v>
      </c>
      <c r="L11" s="34">
        <f t="shared" si="3"/>
        <v>0</v>
      </c>
    </row>
    <row r="12" spans="1:12" s="28" customFormat="1" ht="278.25" customHeight="1">
      <c r="A12" s="1">
        <v>5</v>
      </c>
      <c r="B12" s="39" t="s">
        <v>38</v>
      </c>
      <c r="C12" s="30" t="s">
        <v>9</v>
      </c>
      <c r="D12" s="31">
        <v>1</v>
      </c>
      <c r="E12" s="31" t="s">
        <v>21</v>
      </c>
      <c r="F12" s="2"/>
      <c r="G12" s="32"/>
      <c r="H12" s="47"/>
      <c r="I12" s="32">
        <f t="shared" si="1"/>
        <v>0</v>
      </c>
      <c r="J12" s="32">
        <f t="shared" si="2"/>
        <v>0</v>
      </c>
      <c r="K12" s="32">
        <f t="shared" si="0"/>
        <v>0</v>
      </c>
      <c r="L12" s="34">
        <f t="shared" si="3"/>
        <v>0</v>
      </c>
    </row>
    <row r="13" spans="1:12" ht="15">
      <c r="A13" s="14"/>
      <c r="B13" s="46"/>
      <c r="C13" s="8"/>
      <c r="D13" s="10"/>
      <c r="E13" s="9"/>
      <c r="F13" s="9"/>
      <c r="G13" s="9"/>
      <c r="H13" s="9"/>
      <c r="I13" s="21" t="s">
        <v>10</v>
      </c>
      <c r="J13" s="20">
        <f>SUM(J8:J12)</f>
        <v>0</v>
      </c>
      <c r="K13" s="20">
        <f>SUM(K8:K12)</f>
        <v>0</v>
      </c>
      <c r="L13" s="20">
        <f>SUM(L8:L12)</f>
        <v>0</v>
      </c>
    </row>
    <row r="14" spans="1:12" ht="15">
      <c r="A14" s="14"/>
      <c r="B14" s="8"/>
      <c r="C14" s="8"/>
      <c r="D14" s="10"/>
      <c r="E14" s="9"/>
      <c r="F14" s="9"/>
      <c r="G14" s="9"/>
      <c r="H14" s="9"/>
      <c r="I14" s="9"/>
      <c r="J14" s="18"/>
      <c r="K14" s="19"/>
      <c r="L14" s="19"/>
    </row>
    <row r="15" spans="1:12" ht="16.5">
      <c r="A15" s="61" t="s">
        <v>13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</row>
    <row r="16" spans="1:12" ht="16.5">
      <c r="A16" s="11"/>
      <c r="B16" s="12"/>
      <c r="C16" s="12"/>
      <c r="D16" s="13"/>
      <c r="E16" s="13"/>
      <c r="F16" s="13"/>
      <c r="G16" s="13"/>
      <c r="H16" s="13"/>
      <c r="I16" s="13"/>
      <c r="J16" s="13"/>
      <c r="K16" s="13"/>
      <c r="L16" s="13"/>
    </row>
    <row r="17" spans="1:12" ht="16.5">
      <c r="A17" s="67" t="s">
        <v>15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</row>
    <row r="18" spans="1:12" ht="16.5">
      <c r="A18" s="67" t="s">
        <v>14</v>
      </c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</row>
  </sheetData>
  <mergeCells count="9">
    <mergeCell ref="A5:L5"/>
    <mergeCell ref="A15:L15"/>
    <mergeCell ref="A17:L17"/>
    <mergeCell ref="A18:L18"/>
    <mergeCell ref="A1:E2"/>
    <mergeCell ref="J1:L1"/>
    <mergeCell ref="A3:B3"/>
    <mergeCell ref="D3:I3"/>
    <mergeCell ref="A4:L4"/>
  </mergeCells>
  <pageMargins left="0.7" right="0.7" top="0.75" bottom="0.75" header="0.3" footer="0.3"/>
  <pageSetup paperSize="9" scale="6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C380F-0873-4BEB-ACBD-F19641F03683}">
  <sheetPr>
    <tabColor theme="5" tint="0.59999389629810485"/>
    <pageSetUpPr fitToPage="1"/>
  </sheetPr>
  <dimension ref="A1:L18"/>
  <sheetViews>
    <sheetView zoomScale="110" zoomScaleNormal="110" workbookViewId="0">
      <selection activeCell="F9" sqref="F9"/>
    </sheetView>
  </sheetViews>
  <sheetFormatPr defaultRowHeight="14.25"/>
  <cols>
    <col min="2" max="2" width="46.125" customWidth="1"/>
    <col min="3" max="3" width="7" customWidth="1"/>
    <col min="4" max="4" width="5.25" customWidth="1"/>
    <col min="5" max="5" width="27.625" customWidth="1"/>
    <col min="6" max="6" width="11" customWidth="1"/>
    <col min="7" max="7" width="9.875" customWidth="1"/>
    <col min="8" max="8" width="5.75" customWidth="1"/>
    <col min="9" max="9" width="11.75" customWidth="1"/>
    <col min="10" max="10" width="11.125" customWidth="1"/>
    <col min="11" max="11" width="11.75" customWidth="1"/>
    <col min="12" max="12" width="12.625" customWidth="1"/>
  </cols>
  <sheetData>
    <row r="1" spans="1:12" ht="15">
      <c r="A1" s="55" t="s">
        <v>11</v>
      </c>
      <c r="B1" s="55"/>
      <c r="C1" s="55"/>
      <c r="D1" s="55"/>
      <c r="E1" s="6"/>
      <c r="F1" s="6"/>
      <c r="G1" s="6"/>
      <c r="H1" s="6"/>
      <c r="I1" s="7"/>
      <c r="J1" s="7"/>
      <c r="K1" s="56" t="s">
        <v>18</v>
      </c>
      <c r="L1" s="56"/>
    </row>
    <row r="2" spans="1:12" ht="15">
      <c r="A2" s="55"/>
      <c r="B2" s="55"/>
      <c r="C2" s="55"/>
      <c r="D2" s="55"/>
      <c r="E2" s="6"/>
      <c r="F2" s="6"/>
      <c r="G2" s="6"/>
      <c r="H2" s="6"/>
      <c r="I2" s="7"/>
      <c r="J2" s="7"/>
      <c r="K2" s="7"/>
      <c r="L2" s="7"/>
    </row>
    <row r="3" spans="1:12" ht="15.75">
      <c r="A3" s="57" t="s">
        <v>26</v>
      </c>
      <c r="B3" s="57"/>
      <c r="C3" s="58"/>
      <c r="D3" s="58"/>
      <c r="E3" s="58"/>
      <c r="F3" s="58"/>
      <c r="G3" s="58"/>
      <c r="H3" s="58"/>
      <c r="I3" s="7"/>
      <c r="J3" s="7"/>
      <c r="K3" s="7"/>
      <c r="L3" s="7"/>
    </row>
    <row r="4" spans="1:12" ht="15.75">
      <c r="A4" s="22"/>
      <c r="B4" s="22"/>
      <c r="C4" s="23"/>
      <c r="D4" s="23"/>
      <c r="E4" s="23"/>
      <c r="F4" s="23"/>
      <c r="G4" s="23"/>
      <c r="H4" s="23"/>
      <c r="I4" s="7"/>
      <c r="J4" s="7"/>
      <c r="K4" s="7"/>
      <c r="L4" s="7"/>
    </row>
    <row r="5" spans="1:12" ht="15.75">
      <c r="A5" s="69" t="s">
        <v>12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</row>
    <row r="6" spans="1:12" ht="15">
      <c r="A6" s="68" t="s">
        <v>42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</row>
    <row r="7" spans="1:12">
      <c r="A7" s="41">
        <v>1</v>
      </c>
      <c r="B7" s="42">
        <v>2</v>
      </c>
      <c r="C7" s="41">
        <v>3</v>
      </c>
      <c r="D7" s="42">
        <v>4</v>
      </c>
      <c r="E7" s="41">
        <v>5</v>
      </c>
      <c r="F7" s="42">
        <v>6</v>
      </c>
      <c r="G7" s="41">
        <v>7</v>
      </c>
      <c r="H7" s="42">
        <v>8</v>
      </c>
      <c r="I7" s="41">
        <v>9</v>
      </c>
      <c r="J7" s="42">
        <v>10</v>
      </c>
      <c r="K7" s="41">
        <v>11</v>
      </c>
      <c r="L7" s="42">
        <v>12</v>
      </c>
    </row>
    <row r="8" spans="1:12" ht="51">
      <c r="A8" s="1" t="s">
        <v>0</v>
      </c>
      <c r="B8" s="2" t="s">
        <v>1</v>
      </c>
      <c r="C8" s="2" t="s">
        <v>2</v>
      </c>
      <c r="D8" s="2" t="s">
        <v>17</v>
      </c>
      <c r="E8" s="2" t="s">
        <v>16</v>
      </c>
      <c r="F8" s="2" t="s">
        <v>22</v>
      </c>
      <c r="G8" s="3" t="s">
        <v>3</v>
      </c>
      <c r="H8" s="1" t="s">
        <v>4</v>
      </c>
      <c r="I8" s="2" t="s">
        <v>5</v>
      </c>
      <c r="J8" s="2" t="s">
        <v>6</v>
      </c>
      <c r="K8" s="2" t="s">
        <v>7</v>
      </c>
      <c r="L8" s="2" t="s">
        <v>8</v>
      </c>
    </row>
    <row r="9" spans="1:12" ht="207.75" customHeight="1">
      <c r="A9" s="36">
        <v>1</v>
      </c>
      <c r="B9" s="38" t="s">
        <v>31</v>
      </c>
      <c r="C9" s="37" t="s">
        <v>28</v>
      </c>
      <c r="D9" s="31">
        <v>2</v>
      </c>
      <c r="E9" s="31"/>
      <c r="F9" s="31"/>
      <c r="G9" s="32"/>
      <c r="H9" s="33"/>
      <c r="I9" s="32">
        <f>ROUND(G9+G9*H9,2)</f>
        <v>0</v>
      </c>
      <c r="J9" s="32">
        <f>D9*G9</f>
        <v>0</v>
      </c>
      <c r="K9" s="32">
        <f>L9-J9</f>
        <v>0</v>
      </c>
      <c r="L9" s="34">
        <f>D9*I9</f>
        <v>0</v>
      </c>
    </row>
    <row r="10" spans="1:12" ht="149.25" customHeight="1">
      <c r="A10" s="29">
        <v>2</v>
      </c>
      <c r="B10" s="38" t="s">
        <v>29</v>
      </c>
      <c r="C10" s="30" t="s">
        <v>9</v>
      </c>
      <c r="D10" s="31">
        <v>8</v>
      </c>
      <c r="E10" s="31"/>
      <c r="F10" s="31"/>
      <c r="G10" s="32"/>
      <c r="H10" s="33"/>
      <c r="I10" s="32">
        <f>ROUND(G10+G10*H10,2)</f>
        <v>0</v>
      </c>
      <c r="J10" s="32">
        <f>D10*G10</f>
        <v>0</v>
      </c>
      <c r="K10" s="32">
        <f>L10-J10</f>
        <v>0</v>
      </c>
      <c r="L10" s="34">
        <f>D10*I10</f>
        <v>0</v>
      </c>
    </row>
    <row r="11" spans="1:12" ht="165" customHeight="1">
      <c r="A11" s="36">
        <v>3</v>
      </c>
      <c r="B11" s="40" t="s">
        <v>39</v>
      </c>
      <c r="C11" s="30" t="s">
        <v>9</v>
      </c>
      <c r="D11" s="31">
        <v>1</v>
      </c>
      <c r="E11" s="31"/>
      <c r="F11" s="31"/>
      <c r="G11" s="32"/>
      <c r="H11" s="33"/>
      <c r="I11" s="32">
        <f>ROUND(G11+G11*H11,2)</f>
        <v>0</v>
      </c>
      <c r="J11" s="32">
        <f>D11*G11</f>
        <v>0</v>
      </c>
      <c r="K11" s="32">
        <f>L11-J11</f>
        <v>0</v>
      </c>
      <c r="L11" s="34">
        <f>D11*I11</f>
        <v>0</v>
      </c>
    </row>
    <row r="12" spans="1:12" ht="191.25" customHeight="1">
      <c r="A12" s="29">
        <v>4</v>
      </c>
      <c r="B12" s="38" t="s">
        <v>30</v>
      </c>
      <c r="C12" s="30" t="s">
        <v>9</v>
      </c>
      <c r="D12" s="31">
        <v>2</v>
      </c>
      <c r="E12" s="31"/>
      <c r="F12" s="31"/>
      <c r="G12" s="32"/>
      <c r="H12" s="33"/>
      <c r="I12" s="32">
        <f>ROUND(G12+G12*H12,2)</f>
        <v>0</v>
      </c>
      <c r="J12" s="32">
        <f>D12*G12</f>
        <v>0</v>
      </c>
      <c r="K12" s="32">
        <f>L12-J12</f>
        <v>0</v>
      </c>
      <c r="L12" s="34">
        <f>D12*I12</f>
        <v>0</v>
      </c>
    </row>
    <row r="13" spans="1:12" ht="15">
      <c r="A13" s="14"/>
      <c r="B13" s="24"/>
      <c r="C13" s="10"/>
      <c r="D13" s="9"/>
      <c r="E13" s="9"/>
      <c r="F13" s="9"/>
      <c r="G13" s="9"/>
      <c r="H13" s="9"/>
      <c r="I13" s="15" t="s">
        <v>10</v>
      </c>
      <c r="J13" s="16">
        <f>SUM(J9:J12)</f>
        <v>0</v>
      </c>
      <c r="K13" s="16">
        <f>SUM(K9:K12)</f>
        <v>0</v>
      </c>
      <c r="L13" s="16">
        <f>SUM(L9:L12)</f>
        <v>0</v>
      </c>
    </row>
    <row r="14" spans="1:12" ht="15">
      <c r="A14" s="25"/>
      <c r="B14" s="26"/>
      <c r="C14" s="26"/>
      <c r="D14" s="25"/>
      <c r="E14" s="25"/>
      <c r="F14" s="25"/>
      <c r="G14" s="25"/>
      <c r="H14" s="25"/>
      <c r="I14" s="25"/>
      <c r="J14" s="27"/>
      <c r="K14" s="27"/>
      <c r="L14" s="27"/>
    </row>
    <row r="15" spans="1:12" ht="16.5">
      <c r="A15" s="61" t="s">
        <v>13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</row>
    <row r="16" spans="1:12" ht="16.5">
      <c r="A16" s="25"/>
      <c r="B16" s="12"/>
      <c r="C16" s="13"/>
      <c r="D16" s="13"/>
      <c r="E16" s="13"/>
      <c r="F16" s="13"/>
      <c r="G16" s="13"/>
      <c r="H16" s="13"/>
      <c r="I16" s="13"/>
      <c r="J16" s="13"/>
      <c r="K16" s="13"/>
      <c r="L16" s="13"/>
    </row>
    <row r="17" spans="1:12" ht="16.5">
      <c r="A17" s="62" t="s">
        <v>15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</row>
    <row r="18" spans="1:12" ht="16.5">
      <c r="A18" s="62" t="s">
        <v>14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</row>
  </sheetData>
  <mergeCells count="9">
    <mergeCell ref="A6:L6"/>
    <mergeCell ref="A15:L15"/>
    <mergeCell ref="A17:L17"/>
    <mergeCell ref="A18:L18"/>
    <mergeCell ref="A1:D2"/>
    <mergeCell ref="K1:L1"/>
    <mergeCell ref="A3:B3"/>
    <mergeCell ref="C3:H3"/>
    <mergeCell ref="A5:L5"/>
  </mergeCells>
  <pageMargins left="0.7" right="0.7" top="0.75" bottom="0.75" header="0.3" footer="0.3"/>
  <pageSetup paperSize="9" scale="63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FAF58-6995-448D-B02C-4FC5DC069924}">
  <sheetPr>
    <tabColor rgb="FFFFC000"/>
    <pageSetUpPr fitToPage="1"/>
  </sheetPr>
  <dimension ref="A1:L17"/>
  <sheetViews>
    <sheetView topLeftCell="A9" zoomScale="110" zoomScaleNormal="110" workbookViewId="0">
      <selection activeCell="G10" sqref="G10"/>
    </sheetView>
  </sheetViews>
  <sheetFormatPr defaultRowHeight="14.25"/>
  <cols>
    <col min="2" max="2" width="39.25" customWidth="1"/>
    <col min="3" max="4" width="5.25" customWidth="1"/>
    <col min="5" max="5" width="32.625" customWidth="1"/>
    <col min="6" max="6" width="15.625" customWidth="1"/>
    <col min="7" max="7" width="9.875" customWidth="1"/>
    <col min="8" max="8" width="5.75" customWidth="1"/>
    <col min="9" max="9" width="11.75" customWidth="1"/>
    <col min="10" max="10" width="11.125" customWidth="1"/>
    <col min="11" max="11" width="11.75" customWidth="1"/>
    <col min="12" max="12" width="12.625" customWidth="1"/>
  </cols>
  <sheetData>
    <row r="1" spans="1:12" ht="15">
      <c r="A1" s="55" t="s">
        <v>11</v>
      </c>
      <c r="B1" s="55"/>
      <c r="C1" s="55"/>
      <c r="D1" s="55"/>
      <c r="E1" s="6"/>
      <c r="F1" s="6"/>
      <c r="G1" s="6"/>
      <c r="H1" s="6"/>
      <c r="I1" s="7"/>
      <c r="J1" s="7"/>
      <c r="K1" s="56" t="s">
        <v>18</v>
      </c>
      <c r="L1" s="56"/>
    </row>
    <row r="2" spans="1:12" ht="15">
      <c r="A2" s="55"/>
      <c r="B2" s="55"/>
      <c r="C2" s="55"/>
      <c r="D2" s="55"/>
      <c r="E2" s="6"/>
      <c r="F2" s="6"/>
      <c r="G2" s="6"/>
      <c r="H2" s="6"/>
      <c r="I2" s="7"/>
      <c r="J2" s="7"/>
      <c r="K2" s="7"/>
      <c r="L2" s="7"/>
    </row>
    <row r="3" spans="1:12" ht="15.75">
      <c r="A3" s="57" t="s">
        <v>26</v>
      </c>
      <c r="B3" s="57"/>
      <c r="C3" s="58"/>
      <c r="D3" s="58"/>
      <c r="E3" s="58"/>
      <c r="F3" s="58"/>
      <c r="G3" s="58"/>
      <c r="H3" s="58"/>
      <c r="I3" s="7"/>
      <c r="J3" s="7"/>
      <c r="K3" s="7"/>
      <c r="L3" s="7"/>
    </row>
    <row r="4" spans="1:12" ht="15.75">
      <c r="A4" s="22"/>
      <c r="B4" s="22"/>
      <c r="C4" s="23"/>
      <c r="D4" s="23"/>
      <c r="E4" s="23"/>
      <c r="F4" s="23"/>
      <c r="G4" s="23"/>
      <c r="H4" s="23"/>
      <c r="I4" s="7"/>
      <c r="J4" s="7"/>
      <c r="K4" s="7"/>
      <c r="L4" s="7"/>
    </row>
    <row r="5" spans="1:12" ht="15.75">
      <c r="A5" s="70" t="s">
        <v>12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</row>
    <row r="6" spans="1:12" ht="15">
      <c r="A6" s="71" t="s">
        <v>19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</row>
    <row r="7" spans="1:12">
      <c r="A7" s="41">
        <v>1</v>
      </c>
      <c r="B7" s="42">
        <v>2</v>
      </c>
      <c r="C7" s="41">
        <v>3</v>
      </c>
      <c r="D7" s="42">
        <v>4</v>
      </c>
      <c r="E7" s="41">
        <v>5</v>
      </c>
      <c r="F7" s="42">
        <v>6</v>
      </c>
      <c r="G7" s="41">
        <v>7</v>
      </c>
      <c r="H7" s="42">
        <v>8</v>
      </c>
      <c r="I7" s="41">
        <v>9</v>
      </c>
      <c r="J7" s="42">
        <v>10</v>
      </c>
      <c r="K7" s="41">
        <v>11</v>
      </c>
      <c r="L7" s="42">
        <v>12</v>
      </c>
    </row>
    <row r="8" spans="1:12" ht="51">
      <c r="A8" s="1" t="s">
        <v>0</v>
      </c>
      <c r="B8" s="2" t="s">
        <v>1</v>
      </c>
      <c r="C8" s="2" t="s">
        <v>2</v>
      </c>
      <c r="D8" s="2" t="s">
        <v>17</v>
      </c>
      <c r="E8" s="2" t="s">
        <v>16</v>
      </c>
      <c r="F8" s="2" t="s">
        <v>22</v>
      </c>
      <c r="G8" s="3" t="s">
        <v>3</v>
      </c>
      <c r="H8" s="1" t="s">
        <v>4</v>
      </c>
      <c r="I8" s="2" t="s">
        <v>5</v>
      </c>
      <c r="J8" s="2" t="s">
        <v>6</v>
      </c>
      <c r="K8" s="2" t="s">
        <v>7</v>
      </c>
      <c r="L8" s="2" t="s">
        <v>8</v>
      </c>
    </row>
    <row r="9" spans="1:12" ht="168" customHeight="1">
      <c r="A9" s="36">
        <v>1</v>
      </c>
      <c r="B9" s="50" t="s">
        <v>35</v>
      </c>
      <c r="C9" s="37" t="s">
        <v>9</v>
      </c>
      <c r="D9" s="31">
        <v>2</v>
      </c>
      <c r="F9" s="31"/>
      <c r="G9" s="32"/>
      <c r="H9" s="33"/>
      <c r="I9" s="32">
        <f>ROUND(G9+G9*H9,2)</f>
        <v>0</v>
      </c>
      <c r="J9" s="32">
        <f>D9*G9</f>
        <v>0</v>
      </c>
      <c r="K9" s="32">
        <f>L9-J9</f>
        <v>0</v>
      </c>
      <c r="L9" s="34">
        <f>D9*I9</f>
        <v>0</v>
      </c>
    </row>
    <row r="10" spans="1:12" ht="148.5" customHeight="1">
      <c r="A10" s="29">
        <v>2</v>
      </c>
      <c r="B10" s="51" t="s">
        <v>44</v>
      </c>
      <c r="C10" s="30" t="s">
        <v>9</v>
      </c>
      <c r="D10" s="31">
        <v>12</v>
      </c>
      <c r="E10" s="31"/>
      <c r="F10" s="31"/>
      <c r="G10" s="32"/>
      <c r="H10" s="33"/>
      <c r="I10" s="32">
        <f t="shared" ref="I10" si="0">ROUND(G10+G10*H10,2)</f>
        <v>0</v>
      </c>
      <c r="J10" s="32">
        <f t="shared" ref="J10:J11" si="1">D10*G10</f>
        <v>0</v>
      </c>
      <c r="K10" s="32">
        <f t="shared" ref="K10:K11" si="2">L10-J10</f>
        <v>0</v>
      </c>
      <c r="L10" s="34">
        <f>D10*I10</f>
        <v>0</v>
      </c>
    </row>
    <row r="11" spans="1:12" ht="138" customHeight="1">
      <c r="A11" s="29">
        <v>3</v>
      </c>
      <c r="B11" s="52" t="s">
        <v>45</v>
      </c>
      <c r="C11" s="30" t="s">
        <v>9</v>
      </c>
      <c r="D11" s="31">
        <v>1</v>
      </c>
      <c r="E11" s="48"/>
      <c r="F11" s="31"/>
      <c r="G11" s="32"/>
      <c r="H11" s="33"/>
      <c r="I11" s="32">
        <f>ROUND(G11+G11*H11,2)</f>
        <v>0</v>
      </c>
      <c r="J11" s="32">
        <f t="shared" si="1"/>
        <v>0</v>
      </c>
      <c r="K11" s="32">
        <f t="shared" si="2"/>
        <v>0</v>
      </c>
      <c r="L11" s="34">
        <f>D11*I11</f>
        <v>0</v>
      </c>
    </row>
    <row r="12" spans="1:12" ht="15">
      <c r="A12" s="14"/>
      <c r="B12" s="24"/>
      <c r="C12" s="10"/>
      <c r="D12" s="9"/>
      <c r="E12" s="9"/>
      <c r="F12" s="9"/>
      <c r="G12" s="9"/>
      <c r="H12" s="9"/>
      <c r="I12" s="15" t="s">
        <v>10</v>
      </c>
      <c r="J12" s="16">
        <f>SUM(J9:J11)</f>
        <v>0</v>
      </c>
      <c r="K12" s="16">
        <f>SUM(K9:K11)</f>
        <v>0</v>
      </c>
      <c r="L12" s="16">
        <f>SUM(L9:L11)</f>
        <v>0</v>
      </c>
    </row>
    <row r="13" spans="1:12" ht="15">
      <c r="A13" s="25"/>
      <c r="B13" s="26"/>
      <c r="C13" s="26"/>
      <c r="D13" s="25"/>
      <c r="E13" s="25"/>
      <c r="F13" s="25"/>
      <c r="G13" s="25"/>
      <c r="H13" s="25"/>
      <c r="I13" s="25"/>
      <c r="J13" s="27"/>
      <c r="K13" s="27"/>
      <c r="L13" s="27"/>
    </row>
    <row r="14" spans="1:12" ht="16.5">
      <c r="A14" s="61" t="s">
        <v>13</v>
      </c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</row>
    <row r="15" spans="1:12" ht="16.5">
      <c r="A15" s="25"/>
      <c r="B15" s="12"/>
      <c r="C15" s="13"/>
      <c r="D15" s="13"/>
      <c r="E15" s="13"/>
      <c r="F15" s="13"/>
      <c r="G15" s="13"/>
      <c r="H15" s="13"/>
      <c r="I15" s="13"/>
      <c r="J15" s="13"/>
      <c r="K15" s="13"/>
      <c r="L15" s="13"/>
    </row>
    <row r="16" spans="1:12" ht="16.5">
      <c r="A16" s="62" t="s">
        <v>15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</row>
    <row r="17" spans="1:12" ht="16.5">
      <c r="A17" s="62" t="s">
        <v>14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</row>
  </sheetData>
  <mergeCells count="9">
    <mergeCell ref="A14:L14"/>
    <mergeCell ref="A16:L16"/>
    <mergeCell ref="A17:L17"/>
    <mergeCell ref="A1:D2"/>
    <mergeCell ref="K1:L1"/>
    <mergeCell ref="A3:B3"/>
    <mergeCell ref="C3:H3"/>
    <mergeCell ref="A5:L5"/>
    <mergeCell ref="A6:L6"/>
  </mergeCells>
  <phoneticPr fontId="17" type="noConversion"/>
  <pageMargins left="0.7" right="0.7" top="0.75" bottom="0.75" header="0.3" footer="0.3"/>
  <pageSetup paperSize="9" scale="63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B4CFC-56C3-40EE-8421-F7A6D4DA463F}">
  <sheetPr>
    <tabColor theme="0" tint="-0.34998626667073579"/>
    <pageSetUpPr fitToPage="1"/>
  </sheetPr>
  <dimension ref="A1:L18"/>
  <sheetViews>
    <sheetView topLeftCell="A10" zoomScale="110" zoomScaleNormal="110" workbookViewId="0">
      <selection activeCell="B12" sqref="B12"/>
    </sheetView>
  </sheetViews>
  <sheetFormatPr defaultRowHeight="14.25"/>
  <cols>
    <col min="1" max="1" width="3.625" customWidth="1"/>
    <col min="2" max="2" width="39.25" customWidth="1"/>
    <col min="3" max="3" width="7.625" customWidth="1"/>
    <col min="4" max="4" width="5.25" customWidth="1"/>
    <col min="5" max="5" width="27.625" customWidth="1"/>
    <col min="6" max="6" width="11" customWidth="1"/>
    <col min="7" max="7" width="9.875" customWidth="1"/>
    <col min="8" max="8" width="5.75" customWidth="1"/>
    <col min="9" max="9" width="11.75" customWidth="1"/>
    <col min="10" max="10" width="11.125" customWidth="1"/>
    <col min="11" max="11" width="11.75" customWidth="1"/>
    <col min="12" max="12" width="12.625" customWidth="1"/>
  </cols>
  <sheetData>
    <row r="1" spans="1:12" ht="15">
      <c r="A1" s="55" t="s">
        <v>11</v>
      </c>
      <c r="B1" s="55"/>
      <c r="C1" s="55"/>
      <c r="D1" s="55"/>
      <c r="E1" s="6"/>
      <c r="F1" s="6"/>
      <c r="G1" s="6"/>
      <c r="H1" s="6"/>
      <c r="I1" s="7"/>
      <c r="J1" s="7"/>
      <c r="K1" s="56" t="s">
        <v>18</v>
      </c>
      <c r="L1" s="56"/>
    </row>
    <row r="2" spans="1:12" ht="15">
      <c r="A2" s="55"/>
      <c r="B2" s="55"/>
      <c r="C2" s="55"/>
      <c r="D2" s="55"/>
      <c r="E2" s="6"/>
      <c r="F2" s="6"/>
      <c r="G2" s="6"/>
      <c r="H2" s="6"/>
      <c r="I2" s="7"/>
      <c r="J2" s="7"/>
      <c r="K2" s="7"/>
      <c r="L2" s="7"/>
    </row>
    <row r="3" spans="1:12" ht="15.75">
      <c r="A3" s="57" t="s">
        <v>26</v>
      </c>
      <c r="B3" s="57"/>
      <c r="C3" s="58"/>
      <c r="D3" s="58"/>
      <c r="E3" s="58"/>
      <c r="F3" s="58"/>
      <c r="G3" s="58"/>
      <c r="H3" s="58"/>
      <c r="I3" s="7"/>
      <c r="J3" s="7"/>
      <c r="K3" s="7"/>
      <c r="L3" s="7"/>
    </row>
    <row r="4" spans="1:12" ht="15.75">
      <c r="A4" s="22"/>
      <c r="B4" s="22"/>
      <c r="C4" s="23"/>
      <c r="D4" s="23"/>
      <c r="E4" s="23"/>
      <c r="F4" s="23"/>
      <c r="G4" s="23"/>
      <c r="H4" s="23"/>
      <c r="I4" s="7"/>
      <c r="J4" s="7"/>
      <c r="K4" s="7"/>
      <c r="L4" s="7"/>
    </row>
    <row r="5" spans="1:12" ht="15.75">
      <c r="A5" s="73" t="s">
        <v>12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</row>
    <row r="6" spans="1:12" ht="15">
      <c r="A6" s="72" t="s">
        <v>20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</row>
    <row r="7" spans="1:12">
      <c r="A7" s="41">
        <v>1</v>
      </c>
      <c r="B7" s="42">
        <v>2</v>
      </c>
      <c r="C7" s="41">
        <v>3</v>
      </c>
      <c r="D7" s="42">
        <v>4</v>
      </c>
      <c r="E7" s="41">
        <v>5</v>
      </c>
      <c r="F7" s="42">
        <v>6</v>
      </c>
      <c r="G7" s="41">
        <v>7</v>
      </c>
      <c r="H7" s="42">
        <v>8</v>
      </c>
      <c r="I7" s="41">
        <v>9</v>
      </c>
      <c r="J7" s="42">
        <v>10</v>
      </c>
      <c r="K7" s="41">
        <v>11</v>
      </c>
      <c r="L7" s="42">
        <v>12</v>
      </c>
    </row>
    <row r="8" spans="1:12" ht="51">
      <c r="A8" s="1" t="s">
        <v>0</v>
      </c>
      <c r="B8" s="2" t="s">
        <v>1</v>
      </c>
      <c r="C8" s="2" t="s">
        <v>2</v>
      </c>
      <c r="D8" s="2" t="s">
        <v>17</v>
      </c>
      <c r="E8" s="2" t="s">
        <v>16</v>
      </c>
      <c r="F8" s="2" t="s">
        <v>22</v>
      </c>
      <c r="G8" s="3" t="s">
        <v>3</v>
      </c>
      <c r="H8" s="1" t="s">
        <v>4</v>
      </c>
      <c r="I8" s="2" t="s">
        <v>5</v>
      </c>
      <c r="J8" s="2" t="s">
        <v>6</v>
      </c>
      <c r="K8" s="2" t="s">
        <v>7</v>
      </c>
      <c r="L8" s="2" t="s">
        <v>8</v>
      </c>
    </row>
    <row r="9" spans="1:12" ht="170.25" customHeight="1">
      <c r="A9" s="36">
        <v>1</v>
      </c>
      <c r="B9" s="49" t="s">
        <v>33</v>
      </c>
      <c r="C9" s="30" t="s">
        <v>9</v>
      </c>
      <c r="D9" s="31">
        <v>10</v>
      </c>
      <c r="E9" s="48"/>
      <c r="F9" s="31"/>
      <c r="G9" s="32"/>
      <c r="H9" s="33"/>
      <c r="I9" s="32">
        <f>ROUND(G9+G9*H9,2)</f>
        <v>0</v>
      </c>
      <c r="J9" s="32">
        <f>D9*G9</f>
        <v>0</v>
      </c>
      <c r="K9" s="32">
        <f>L9-J9</f>
        <v>0</v>
      </c>
      <c r="L9" s="34">
        <f t="shared" ref="L9:L12" si="0">D9*I9</f>
        <v>0</v>
      </c>
    </row>
    <row r="10" spans="1:12" ht="103.5" customHeight="1">
      <c r="A10" s="29">
        <v>2</v>
      </c>
      <c r="B10" s="45" t="s">
        <v>34</v>
      </c>
      <c r="C10" s="30" t="s">
        <v>9</v>
      </c>
      <c r="D10" s="31">
        <v>1</v>
      </c>
      <c r="E10" s="48"/>
      <c r="F10" s="31"/>
      <c r="G10" s="32"/>
      <c r="H10" s="33"/>
      <c r="I10" s="32">
        <f t="shared" ref="I10" si="1">ROUND(G10+G10*H10,2)</f>
        <v>0</v>
      </c>
      <c r="J10" s="32">
        <f t="shared" ref="J10:J12" si="2">D10*G10</f>
        <v>0</v>
      </c>
      <c r="K10" s="32">
        <f t="shared" ref="K10:K12" si="3">L10-J10</f>
        <v>0</v>
      </c>
      <c r="L10" s="34">
        <f t="shared" si="0"/>
        <v>0</v>
      </c>
    </row>
    <row r="11" spans="1:12" ht="141" customHeight="1">
      <c r="A11" s="29">
        <v>3</v>
      </c>
      <c r="B11" s="53" t="s">
        <v>36</v>
      </c>
      <c r="C11" s="30" t="s">
        <v>9</v>
      </c>
      <c r="D11" s="31">
        <v>1</v>
      </c>
      <c r="E11" s="31"/>
      <c r="F11" s="31"/>
      <c r="G11" s="32"/>
      <c r="H11" s="33"/>
      <c r="I11" s="32">
        <f>ROUND(G11+G11*H11,2)</f>
        <v>0</v>
      </c>
      <c r="J11" s="32">
        <f t="shared" si="2"/>
        <v>0</v>
      </c>
      <c r="K11" s="32">
        <f t="shared" si="3"/>
        <v>0</v>
      </c>
      <c r="L11" s="34">
        <f t="shared" si="0"/>
        <v>0</v>
      </c>
    </row>
    <row r="12" spans="1:12" ht="141" customHeight="1">
      <c r="A12" s="29">
        <v>4</v>
      </c>
      <c r="B12" s="53" t="s">
        <v>37</v>
      </c>
      <c r="C12" s="30" t="s">
        <v>9</v>
      </c>
      <c r="D12" s="31">
        <v>3</v>
      </c>
      <c r="E12" s="31"/>
      <c r="F12" s="31"/>
      <c r="G12" s="32"/>
      <c r="H12" s="33"/>
      <c r="I12" s="32">
        <f>ROUND(G12+G12*H12,2)</f>
        <v>0</v>
      </c>
      <c r="J12" s="32">
        <f t="shared" si="2"/>
        <v>0</v>
      </c>
      <c r="K12" s="32">
        <f t="shared" si="3"/>
        <v>0</v>
      </c>
      <c r="L12" s="34">
        <f t="shared" si="0"/>
        <v>0</v>
      </c>
    </row>
    <row r="13" spans="1:12" ht="15">
      <c r="A13" s="14"/>
      <c r="B13" s="24"/>
      <c r="C13" s="10"/>
      <c r="D13" s="9"/>
      <c r="E13" s="9"/>
      <c r="F13" s="9"/>
      <c r="G13" s="9"/>
      <c r="H13" s="9"/>
      <c r="I13" s="15" t="s">
        <v>10</v>
      </c>
      <c r="J13" s="16">
        <f>SUM(J9:J12)</f>
        <v>0</v>
      </c>
      <c r="K13" s="16">
        <f>SUM(K9:K12)</f>
        <v>0</v>
      </c>
      <c r="L13" s="16">
        <f>SUM(L9:L12)</f>
        <v>0</v>
      </c>
    </row>
    <row r="14" spans="1:12" ht="15">
      <c r="A14" s="25"/>
      <c r="B14" s="26"/>
      <c r="C14" s="26"/>
      <c r="D14" s="25"/>
      <c r="E14" s="25"/>
      <c r="F14" s="25"/>
      <c r="G14" s="25"/>
      <c r="H14" s="25"/>
      <c r="I14" s="25"/>
      <c r="J14" s="27"/>
      <c r="K14" s="27"/>
      <c r="L14" s="27"/>
    </row>
    <row r="15" spans="1:12" ht="16.5">
      <c r="A15" s="61" t="s">
        <v>13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</row>
    <row r="16" spans="1:12" ht="16.5">
      <c r="A16" s="25"/>
      <c r="B16" s="12"/>
      <c r="C16" s="13"/>
      <c r="D16" s="13"/>
      <c r="E16" s="13"/>
      <c r="F16" s="13"/>
      <c r="G16" s="13"/>
      <c r="H16" s="13"/>
      <c r="I16" s="13"/>
      <c r="J16" s="13"/>
      <c r="K16" s="13"/>
      <c r="L16" s="13"/>
    </row>
    <row r="17" spans="1:12" ht="16.5">
      <c r="A17" s="62" t="s">
        <v>15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</row>
    <row r="18" spans="1:12" ht="16.5">
      <c r="A18" s="62" t="s">
        <v>14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</row>
  </sheetData>
  <mergeCells count="9">
    <mergeCell ref="A6:L6"/>
    <mergeCell ref="A15:L15"/>
    <mergeCell ref="A17:L17"/>
    <mergeCell ref="A18:L18"/>
    <mergeCell ref="A1:D2"/>
    <mergeCell ref="K1:L1"/>
    <mergeCell ref="A3:B3"/>
    <mergeCell ref="C3:H3"/>
    <mergeCell ref="A5:L5"/>
  </mergeCells>
  <pageMargins left="0.7" right="0.7" top="0.75" bottom="0.75" header="0.3" footer="0.3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Zadanie 1</vt:lpstr>
      <vt:lpstr>Zadanie 2</vt:lpstr>
      <vt:lpstr>Zadanie 3</vt:lpstr>
      <vt:lpstr>Zadanie 4</vt:lpstr>
      <vt:lpstr>Zadanie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Anna Lotka</cp:lastModifiedBy>
  <cp:lastPrinted>2025-07-10T06:01:51Z</cp:lastPrinted>
  <dcterms:created xsi:type="dcterms:W3CDTF">2018-04-17T05:52:03Z</dcterms:created>
  <dcterms:modified xsi:type="dcterms:W3CDTF">2025-10-03T11:43:07Z</dcterms:modified>
</cp:coreProperties>
</file>