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925"/>
  <workbookPr defaultThemeVersion="124226"/>
  <mc:AlternateContent xmlns:mc="http://schemas.openxmlformats.org/markup-compatibility/2006">
    <mc:Choice Requires="x15">
      <x15ac:absPath xmlns:x15ac="http://schemas.microsoft.com/office/spreadsheetml/2010/11/ac" url="U:\ZP\Przetargi i zapytania\2025\29 SMED  DCZP 2025 P - sprzęt medyczny drugie postępowanie\"/>
    </mc:Choice>
  </mc:AlternateContent>
  <xr:revisionPtr revIDLastSave="0" documentId="13_ncr:1_{4381324A-7B4F-4647-9BE9-3B13793506BE}" xr6:coauthVersionLast="47" xr6:coauthVersionMax="47" xr10:uidLastSave="{00000000-0000-0000-0000-000000000000}"/>
  <bookViews>
    <workbookView xWindow="-120" yWindow="-120" windowWidth="29040" windowHeight="15720" tabRatio="833" activeTab="3" xr2:uid="{00000000-000D-0000-FFFF-FFFF00000000}"/>
  </bookViews>
  <sheets>
    <sheet name="Zadanie 1" sheetId="36" r:id="rId1"/>
    <sheet name="Zadanie 2" sheetId="39" r:id="rId2"/>
    <sheet name="Zadanie 3" sheetId="46" r:id="rId3"/>
    <sheet name="Zadanie 4" sheetId="47" r:id="rId4"/>
    <sheet name="Zadanie 5" sheetId="32" r:id="rId5"/>
    <sheet name="Wartość" sheetId="45" r:id="rId6"/>
  </sheets>
  <definedNames>
    <definedName name="_xlnm.Print_Area" localSheetId="3">'Zadanie 4'!$A$1:$L$19</definedName>
    <definedName name="_xlnm.Print_Area" localSheetId="4">'Zadanie 5'!$A$1:$L$15</definedName>
  </definedNames>
  <calcPr calcId="191029"/>
</workbook>
</file>

<file path=xl/calcChain.xml><?xml version="1.0" encoding="utf-8"?>
<calcChain xmlns="http://schemas.openxmlformats.org/spreadsheetml/2006/main">
  <c r="L12" i="47" l="1"/>
  <c r="K12" i="47"/>
  <c r="J12" i="47"/>
  <c r="L11" i="47"/>
  <c r="K11" i="47"/>
  <c r="I11" i="47"/>
  <c r="J11" i="47"/>
  <c r="J14" i="46"/>
  <c r="K14" i="46"/>
  <c r="I14" i="46"/>
  <c r="K7" i="46"/>
  <c r="J7" i="46"/>
  <c r="I7" i="46"/>
  <c r="H7" i="46"/>
  <c r="K7" i="39"/>
  <c r="J7" i="39"/>
  <c r="I7" i="39"/>
  <c r="H8" i="36"/>
  <c r="H7" i="36"/>
  <c r="I7" i="47"/>
  <c r="L7" i="47" s="1"/>
  <c r="J9" i="47"/>
  <c r="J10" i="47"/>
  <c r="I9" i="47"/>
  <c r="L9" i="47" s="1"/>
  <c r="K9" i="47" s="1"/>
  <c r="I10" i="47"/>
  <c r="L10" i="47" s="1"/>
  <c r="K10" i="47" s="1"/>
  <c r="J8" i="47"/>
  <c r="I8" i="47"/>
  <c r="L8" i="47" s="1"/>
  <c r="J7" i="47"/>
  <c r="C6" i="45" l="1"/>
  <c r="B6" i="45"/>
  <c r="K8" i="47"/>
  <c r="K7" i="47"/>
  <c r="I10" i="39"/>
  <c r="H10" i="39"/>
  <c r="K10" i="39" s="1"/>
  <c r="J10" i="39" s="1"/>
  <c r="I13" i="46"/>
  <c r="H13" i="46"/>
  <c r="K13" i="46" s="1"/>
  <c r="I12" i="46"/>
  <c r="H12" i="46"/>
  <c r="K12" i="46" s="1"/>
  <c r="J12" i="46" s="1"/>
  <c r="I11" i="46"/>
  <c r="H11" i="46"/>
  <c r="K11" i="46" s="1"/>
  <c r="I10" i="46"/>
  <c r="H10" i="46"/>
  <c r="K10" i="46" s="1"/>
  <c r="I9" i="46"/>
  <c r="H9" i="46"/>
  <c r="K9" i="46" s="1"/>
  <c r="J9" i="46" s="1"/>
  <c r="I8" i="46"/>
  <c r="H8" i="46"/>
  <c r="K8" i="46" s="1"/>
  <c r="J11" i="46" l="1"/>
  <c r="C5" i="45"/>
  <c r="B5" i="45"/>
  <c r="J8" i="46"/>
  <c r="J13" i="46"/>
  <c r="J10" i="46"/>
  <c r="I8" i="39" l="1"/>
  <c r="I9" i="39"/>
  <c r="I11" i="39"/>
  <c r="H8" i="39"/>
  <c r="K8" i="39" s="1"/>
  <c r="H9" i="39"/>
  <c r="K9" i="39" s="1"/>
  <c r="H11" i="39"/>
  <c r="K11" i="39" s="1"/>
  <c r="H7" i="39"/>
  <c r="K8" i="36"/>
  <c r="J8" i="36" s="1"/>
  <c r="I8" i="36"/>
  <c r="I7" i="36"/>
  <c r="K7" i="36"/>
  <c r="I12" i="39" l="1"/>
  <c r="B4" i="45" s="1"/>
  <c r="K12" i="39"/>
  <c r="C4" i="45" s="1"/>
  <c r="I9" i="36"/>
  <c r="B3" i="45" s="1"/>
  <c r="K9" i="36"/>
  <c r="C3" i="45" s="1"/>
  <c r="J8" i="39"/>
  <c r="J9" i="39"/>
  <c r="J11" i="39"/>
  <c r="J12" i="39"/>
  <c r="J7" i="36"/>
  <c r="J9" i="36" s="1"/>
  <c r="J7" i="32"/>
  <c r="J8" i="32" s="1"/>
  <c r="I7" i="32"/>
  <c r="L7" i="32" s="1"/>
  <c r="K7" i="32" l="1"/>
  <c r="B7" i="45"/>
  <c r="B8" i="45" s="1"/>
  <c r="L8" i="32"/>
  <c r="C7" i="45" s="1"/>
  <c r="C8" i="45" s="1"/>
  <c r="K8" i="32" l="1"/>
</calcChain>
</file>

<file path=xl/sharedStrings.xml><?xml version="1.0" encoding="utf-8"?>
<sst xmlns="http://schemas.openxmlformats.org/spreadsheetml/2006/main" count="141" uniqueCount="53">
  <si>
    <t>Nazwa i adres Wykonawcy…………………………….</t>
  </si>
  <si>
    <t>FORMULARZ CENOWY</t>
  </si>
  <si>
    <t>Lp</t>
  </si>
  <si>
    <t>Nazwa artykułu</t>
  </si>
  <si>
    <t>Nazwa, nr katalogowy i producent (podać nr strony ulotki i dokumentów rejestrowych w ofercie)</t>
  </si>
  <si>
    <t>Opakowanie</t>
  </si>
  <si>
    <t xml:space="preserve"> Szacunkowa wielkość zamówienia na 24 miesiące</t>
  </si>
  <si>
    <t xml:space="preserve">Cena jednost. netto  </t>
  </si>
  <si>
    <t>% Vat</t>
  </si>
  <si>
    <t xml:space="preserve">Cena jednost. brutto    </t>
  </si>
  <si>
    <t xml:space="preserve">Wartość netto  </t>
  </si>
  <si>
    <t>Wartość Vat</t>
  </si>
  <si>
    <t xml:space="preserve">Wartość brutto  </t>
  </si>
  <si>
    <t>szt</t>
  </si>
  <si>
    <t>SUMA</t>
  </si>
  <si>
    <t xml:space="preserve">Oświadczamy, że w cenie oferty uwzględniliśmy wszystkie elementy cenotwórcze wynikające z zakresu i sposobu realizacji przedmiotu zamówienia. </t>
  </si>
  <si>
    <t>…………………………………………………………………………
(data i podpis Wykonawcy)</t>
  </si>
  <si>
    <t>szt.</t>
  </si>
  <si>
    <t>Ustniki do alkomatu AlcoSensor IV; pakowane po min. 250 szt.</t>
  </si>
  <si>
    <t>Ustniki do alkomatu ALKOHIT X100; pakowane po 100szt</t>
  </si>
  <si>
    <t>Zadanie</t>
  </si>
  <si>
    <t>wartość netto</t>
  </si>
  <si>
    <t>wartośc brutto</t>
  </si>
  <si>
    <t>RAZEM</t>
  </si>
  <si>
    <t>Załącznik nr 2 do SWZ</t>
  </si>
  <si>
    <t>Sonda - zgłębnik żołądkowy wykonana z miękkiego PCV, odporny na załamania i skręcania, atraumatyczna, lekko zaokrąglona zamknięta końcówka, cztery otwory boczne o łagodnych krawedziach, kolorystyczny kod rozmiarowy, rozmiar CH 16, 18, 20, 22, 24; dł. 80 cm</t>
  </si>
  <si>
    <t xml:space="preserve">Jednorazowe pojemniki do reduktorów tlenowych z wodą sterylną o pojemności min. 350 ml maks. 500 ml z łącznikiem na reduktor/dozownik </t>
  </si>
  <si>
    <t xml:space="preserve">1op -250 szt </t>
  </si>
  <si>
    <t>Maski anestetyczne dla dorosłych; rozmiary: 3; Wyrób przeznaczony do przesyłania mieszaniny gazów w połączeniu z urządzeniami do sztucznej wentylacji; Właściwości produktu: ukształtowane zgodnie z budową anatomiczną twarzy, pompowany mankiet, zapewniający doskonałą szczelność maski przy minimalnym nacisku, przeźroczyste sklepienie, kolorystyczne pierścienie mocujące - ozaczające poszczególne rozmiary masek; pozbawione lateksów oraz ftalanów; jednorazowe, sterylne, pakowane pojedyńczo; Kompatybilne z pozycją 1 i  6</t>
  </si>
  <si>
    <t>Maski anestetyczne dla dorosłych; rozmiary:  4,; Wyrób przeznaczony do przesyłania mieszaniny gazów w połączeniu z urządzeniami do sztucznej wentylacji; Właściwości produktu: ukształtowane zgodnie z budową anatomiczną twarzy, pompowany mankiet, zapewniający doskonałą szczelność maski przy minimalnym nacisku, przeźroczyste sklepienie, kolorystyczne pierścienie mocujące - ozaczające poszczególne rozmiary masek; pozbawione lateksów oraz ftalanów; jednorazowe, sterylne, pakowane pojedyńczo; Kompatybilne z pozycją 1 i 6</t>
  </si>
  <si>
    <t>Maski anestetyczne dla dorosłych; rozmiary: 5; Wyrób przeznaczony do przesyłania mieszaniny gazów w połączeniu z urządzeniami do sztucznej wentylacji; Właściwości produktu: ukształtowane zgodnie z budową anatomiczną twarzy, pompowany mankiet, zapewniający doskonałą szczelność maski przy minimalnym nacisku, przeźroczyste sklepienie, kolorystyczne pierścienie mocujące - ozaczające poszczególne rozmiary masek; pozbawione lateksów oraz ftalanów; jednorazowe, sterylne, pakowane pojedyńczo; Kompatybilne z pozycją 1 i 6</t>
  </si>
  <si>
    <t>Resuscytator silikonowy Ambu wielorazowego użytku dla dorosłych, z  zaworem  zwrotnym (jednostronnym). Maksymalna objętość wtłaczania: jednoręcznie: 800 ml; oburęcznie: 1100ml, Łącznik pacjenta: 15/22 mm, Łącznik wydechowy: 30 mm
Obszar nieaktywny: &lt;6 ml; Maksymalne ciśnienie  wtłaczania: 4.0 kPa , Objętość worka: 2600 ml; kompatybilny z pozycją  3, 4, 5 i 6</t>
  </si>
  <si>
    <t>op - 100 szt</t>
  </si>
  <si>
    <t>Rurka ustno-gardłowa typu guedel utrzymująca drożność ustnej części gardła, charakterystyczne anatomiczne wygięcie rurki, rozmiary kodowane kolorami, jednorazowa, sterylna o rozmiarach : 3, 4 ,5</t>
  </si>
  <si>
    <t>Resuscytator Ambu jednorazowego użytku dla dorosłych,  przeznaczony do prowadzenia wentylacji pacjenta.
    Resuscytator PCV posiada zawór bezpieczeństwa, który ogranicza ciśnienie do 60 mbar dla dorosłych.
    Jednorazowy resuscytator nie zawiera lateksu, dzięki czemu jest idealny dla pacjentów z alergią.  
 Produkt jednorazowego użytku.
  Zestaw zawiera:                                                       resuscytator PVC o objętości 1650 ml, worek samorozprężalny z zastawką bezpieczeństwa
maska silikonowa nr 5
rezerwuar tlenu 2000 ml
zawór ciśnieniowy 60 cm H2O                                                          przewód tlenowy 2,1 m</t>
  </si>
  <si>
    <t>Filtr antybakteryjny - przeciwwirusowy do worka samorozprężalnego tzw. ambu; Zalecana objętośc oddechowa od 150 ml do 1500 ml z łącznikiem na reduktor/ dozownik; kompatybilny z pozycją 1,3,4, 5</t>
  </si>
  <si>
    <t>Zgłębnik z prowadnicą oraz łącznikiem - do żywienia dożołądkowego lub dojelitowego; wykonany z miękkiego poliuretanu, elementy zgłębnika nie zawierają DEHP i lateksu, przewód posiada centymetrową podziałkę, co ułatwia mierzenie głębokości wprowadzania zgłębnika oraz linie kontrastujące w promieniach RTG; produkt sterylny; prowadnica umożliwiająca wprowadzenie zgłębnika do przewodu pokarmowego; końcówka zgłebnika z dwoma bocznymi otworami oraz otworem kończącym przewód zgłębnika; oznaczony znakiem CE; sterylizowany tlenkiem etylenu; Port żywieniowy z łącznikiem umożliwiający połączenie z zestawem do żywienia lub/i strzykawką; Rozmiary: Ch8 - długość 110cm; Ch10 - długość 110 cm; Ch12 - długość 110 cm;  kompatybilny z pozycją  5</t>
  </si>
  <si>
    <t>Strzykawka do obsługi żywienia drogą przewodu pokarmowego; pojemność: 60ml; wyrób medyczny; sterylna; pakowana pojedyńczo; kompatybilna z pozycją 3,4</t>
  </si>
  <si>
    <t>Zgłębnik z prowadnicą oraz łącznikiem - do żywienia dożołądkowego lub dojelitowego; wykonany z miękkiego poliuretanu, elementy zgłębnika nie zawierają DEHP i lateksu, przewód posiada centymetrową podziałkę, co ułatwia mierzenie głębokości wprowadzania zgłębnika oraz linie kontrastujące w promieniach RTG; produkt sterylny; prowadnica umożliwiająca wprowadzenie zgłębnika do przewodu pokarmowego; końcówka zgłebnika z dwoma bocznymi otworami oraz otworem kończącym przewód zgłębnika; oznaczony znakiem CE; sterylizowany tlenkiem etylenuPort żywieniowy z łącznikiem umożliwiający połączenie z zestawem do żywienia lub/i strzykawką; Rozmiar:Ch14 - długość 110cm; kompatybilny z pozycją  5</t>
  </si>
  <si>
    <t>Zadanie nr 1</t>
  </si>
  <si>
    <t>Nr sprawy: 29/SMED/DCZP/2025/P</t>
  </si>
  <si>
    <t>Zadanie nr 2</t>
  </si>
  <si>
    <t>Zadanie nr 3</t>
  </si>
  <si>
    <t>Zadanie nr 4</t>
  </si>
  <si>
    <t>Zadanie nr 5</t>
  </si>
  <si>
    <t>Rysunek poglądowy</t>
  </si>
  <si>
    <r>
      <rPr>
        <b/>
        <sz val="12"/>
        <rFont val="Calibri"/>
        <family val="2"/>
        <charset val="238"/>
      </rPr>
      <t xml:space="preserve">Kadiomonitor wieloparametrowy z drukarką   </t>
    </r>
    <r>
      <rPr>
        <sz val="12"/>
        <rFont val="Calibri"/>
        <family val="2"/>
        <charset val="238"/>
      </rPr>
      <t xml:space="preserve"> typu: GIMA UP7000 z drukarką  lub równoważny                                                                                                                                                                                         urządzenie przeznaczony do monitorowania i nadzoru podstawowych funkcji życiowych pacjenta, dla dorosłych, dzieci i niemowląt. Monitoruje takie parametry jak: EKG, RR (częstotliwość oddechów, SpO2 (saturacje), NIBP (nieinwazyjny pomiar ciśnienia), TEMP (temperatura), PR (puls)
</t>
    </r>
    <r>
      <rPr>
        <b/>
        <sz val="12"/>
        <rFont val="Calibri"/>
        <family val="2"/>
        <charset val="238"/>
      </rPr>
      <t>Cechy:</t>
    </r>
    <r>
      <rPr>
        <sz val="12"/>
        <rFont val="Calibri"/>
        <family val="2"/>
        <charset val="238"/>
      </rPr>
      <t xml:space="preserve">
Kolorowy wyświetlacz TFT 12,1" o wysokiej rozdzielczości z podświetleniem LED,  3-kanałowe wzmocnienie EKG,  Analiza arytmii i analiza odcinka ST, Do 2000 grup danych parametrów i 24-godzinne przechowywanie i przywoływanie krzywych EKG;, 9 śladowych krzywych EKG jednocześnie wyświetlanych; Tryby pomiaru dorosłych/pediatrycznych/noworodków, Alarmy wizualne i dźwiękowe, Wbudowany akumulator litowy wielokrotnego ładowania, Wbudowana drukarka termiczna, Wielojęzyczne oprogramowanie wewnętrzne: PL, GB, FR, IT, ES, PT, TR, RU, CN                                                                                            
</t>
    </r>
    <r>
      <rPr>
        <b/>
        <sz val="12"/>
        <rFont val="Calibri"/>
        <family val="2"/>
        <charset val="238"/>
      </rPr>
      <t xml:space="preserve">Specyfikacja techniczna
</t>
    </r>
    <r>
      <rPr>
        <sz val="12"/>
        <rFont val="Calibri"/>
        <family val="2"/>
        <charset val="238"/>
      </rPr>
      <t xml:space="preserve">Monitorowanie NIBP — oscylometryczny*
Zakres pomiarowy (ciśnienie skurczowe): Dorosły: 40~275 mmHg, Dzieci: 40~200 mmHg, Noworodek: 40~135 mmHg
Zakres pomiarowy (ciśnienie rozkurczowe): Dorosły: 10~210 mmHg, Dzieci: 10~150 mmHg, Noworodek: 20~165 mmHg
Zakres pomiarowy (średnie ciśnienie tętnicze): Dorosły: 40~135 mmHg, Dzieci: 10~95 mmHg, Noworodek: 20~110 mmHg
</t>
    </r>
    <r>
      <rPr>
        <b/>
        <sz val="12"/>
        <rFont val="Calibri"/>
        <family val="2"/>
        <charset val="238"/>
      </rPr>
      <t xml:space="preserve">Monitorowanie TEMP </t>
    </r>
    <r>
      <rPr>
        <sz val="12"/>
        <rFont val="Calibri"/>
        <family val="2"/>
        <charset val="238"/>
      </rPr>
      <t xml:space="preserve">Zakres pomiarowy: 21,0°C ~ 50,0°C ± 0,2°C,  Czas odpowiedzi: = 150 s
</t>
    </r>
    <r>
      <rPr>
        <b/>
        <sz val="12"/>
        <rFont val="Calibri"/>
        <family val="2"/>
        <charset val="238"/>
      </rPr>
      <t xml:space="preserve">Monitorowanie SpO2 i tętna </t>
    </r>
    <r>
      <rPr>
        <sz val="12"/>
        <rFont val="Calibri"/>
        <family val="2"/>
        <charset val="238"/>
      </rPr>
      <t xml:space="preserve">Zakres dynamiki wejścia: 0% ~ 100%,  Zakres pomiaru PR: 0 bpm ~ 250 bpm
</t>
    </r>
    <r>
      <rPr>
        <b/>
        <sz val="12"/>
        <rFont val="Calibri"/>
        <family val="2"/>
        <charset val="238"/>
      </rPr>
      <t>Monitorowanie EKG</t>
    </r>
    <r>
      <rPr>
        <sz val="12"/>
        <rFont val="Calibri"/>
        <family val="2"/>
        <charset val="238"/>
      </rPr>
      <t xml:space="preserve"> Zakres dynamiki wejściowej: ±0,5 mVp ~ ±5 mVp, Zakres pomiaru tętna: 15 uderzeń na minutę ~ 350 uderzeń na minutę
</t>
    </r>
    <r>
      <rPr>
        <b/>
        <sz val="12"/>
        <rFont val="Calibri"/>
        <family val="2"/>
        <charset val="238"/>
      </rPr>
      <t xml:space="preserve">Monitorowanie RESP </t>
    </r>
    <r>
      <rPr>
        <sz val="12"/>
        <rFont val="Calibri"/>
        <family val="2"/>
        <charset val="238"/>
      </rPr>
      <t xml:space="preserve">Metoda pomiaru: Impedancja klatki piersiowej, Zakres monitorowania: 0 obr./min ~ 120 obr./min, ±5% lub ± obr./min, w zależności od tego większa
</t>
    </r>
    <r>
      <rPr>
        <b/>
        <sz val="12"/>
        <rFont val="Calibri"/>
        <family val="2"/>
        <charset val="238"/>
      </rPr>
      <t xml:space="preserve">Inne dane techniczne </t>
    </r>
    <r>
      <rPr>
        <sz val="12"/>
        <rFont val="Calibri"/>
        <family val="2"/>
        <charset val="238"/>
      </rPr>
      <t xml:space="preserve"> Zasilanie: 100 ~ 240 Vac, 50/60 Hz, Pobór mocy: &lt;80 VA, Tryb alarmowania: Alarm dźwiękowo-wizualny, Port sieciowy: Port Ethernet
</t>
    </r>
    <r>
      <rPr>
        <b/>
        <sz val="12"/>
        <rFont val="Calibri"/>
        <family val="2"/>
        <charset val="238"/>
      </rPr>
      <t>Standardowe akcesoria</t>
    </r>
    <r>
      <rPr>
        <sz val="12"/>
        <rFont val="Calibri"/>
        <family val="2"/>
        <charset val="238"/>
      </rPr>
      <t>: • Sonda SpO2 dla dorosłych, • Mankiet NIBP dla dorosłych, • Czujnik temperatury – skóra, • Kabel EKG 5 odprowadzeń (RA - LA - LL - PL - C,) • Akumulator, • Drukarka, • Kabel zasilający, • Elektroda jednorazowa, • Płaszcz przeciwpyłowy, • Instrukcja w języku polskim. Rysunek poglądowy</t>
    </r>
  </si>
  <si>
    <t>X</t>
  </si>
  <si>
    <r>
      <rPr>
        <b/>
        <sz val="12"/>
        <rFont val="Calibri"/>
        <family val="2"/>
        <charset val="238"/>
      </rPr>
      <t xml:space="preserve">Wózek zabiegowy oddziałowy </t>
    </r>
    <r>
      <rPr>
        <sz val="12"/>
        <rFont val="Calibri"/>
        <family val="2"/>
        <charset val="238"/>
      </rPr>
      <t xml:space="preserve">typu WZ – 03 lub równoważny                                                                                           Wózek zabiegowy  oddziałowy WZ-03 przeznaczony do szpitali na oddziały szpitalne służące w drobnych zabiegach. Wózek posiada cztery koła, worek na odpady, druciany kosz, trzy półki oraz cztery koła jezdne w tym dwa z blokadą.                                                                                                                                                                                   </t>
    </r>
    <r>
      <rPr>
        <b/>
        <sz val="12"/>
        <rFont val="Calibri"/>
        <family val="2"/>
        <charset val="238"/>
      </rPr>
      <t>PARAMETRY TECHNICZNE:</t>
    </r>
    <r>
      <rPr>
        <sz val="12"/>
        <rFont val="Calibri"/>
        <family val="2"/>
        <charset val="238"/>
      </rPr>
      <t xml:space="preserve">
Długość: 645 mm
Szerokość 425 mm
Wysokość 905 mm                                                                                                                                                                                  zdjęcie poglądowe</t>
    </r>
  </si>
  <si>
    <r>
      <rPr>
        <b/>
        <sz val="12"/>
        <rFont val="Calibri"/>
        <family val="2"/>
        <charset val="238"/>
      </rPr>
      <t xml:space="preserve">Wózek do przewożenia chorych </t>
    </r>
    <r>
      <rPr>
        <sz val="12"/>
        <rFont val="Calibri"/>
        <family val="2"/>
        <charset val="238"/>
      </rPr>
      <t>typu: MEDOTTI Wózek do przewożenia chorych PROFIMAX lub równowważny,                                                                                                                                                                                         wyposażony w korbę do regulacji wysokości, oraz podparcie pleców z regulacją nachylenia, co czyni go bardzo funkcjonalnym, wykonany z wysokiej jakości tworzywa oraz profili stalowych, wyposażony w składane, ergonomiczne barierki o nowoczesnej stylistyce wykonane z tworzywa. Mechanizm korbowy daje możliwość regulacji. Cichobieżne kółka jezdne oraz dodatkowe piąte koło zapewniają łatwe i ciche przemieszczanie łóżka. Dookoła wózka znajdują się ergonomiczne uchywty ułatwiające prowadzenie. W części głowy znajduje się uchwyt na butlę z tlenem, wyposażony w stojak na kroplówki oraz centralny hamulec.
Dane techniczne(±5%):
- długość: 190cm
- szerokość leżyska: 64cm
- wysokość: 55-85cm
- zakres regulacji podparcia pleców = 0-75°(?10°)                                                                                                                               zdjęcie poglądowe</t>
    </r>
  </si>
  <si>
    <r>
      <rPr>
        <b/>
        <sz val="12"/>
        <rFont val="Calibri"/>
        <family val="2"/>
        <charset val="238"/>
      </rPr>
      <t>Chodzik balkonik czterokołowy dla osób o wadze do 200 kg</t>
    </r>
    <r>
      <rPr>
        <sz val="12"/>
        <rFont val="Calibri"/>
        <family val="2"/>
        <charset val="238"/>
      </rPr>
      <t xml:space="preserve"> typu: Chodzik czterokołowy aluminiowy XXL do 200 kg z regulowanym siedziskiem GOLIAT Vermeiren lub równoważny                                                                                Główne cechy:
- Maksymalne obciążenie wynoszące do 200 kg;
- Składana rama dostępna w dwóch kolorach: bordowy oraz szary;
- Blokada zapobiegająca przypadkowemu złożeniu;
- Miękkie materiałowe siedzisko z regulacją wysokości (zakres od 48 do 57 cm);
- Skrytka na dokumenty pod siedziskiem; 
- Materiały koszyk pod siedziskiem na małe przedmioty do 5 kg;
- Blokada przeciwko wypadaniu oparcia;
- Materiałowe oparcie;
- Regulowana wysokość uchwytów (zakres od 81 przy minimalnym ustawieniu siedziska do 102 cm przy maksymalnym ustawieniu siedziska)
- Ergonomiczne uchwyty wraz z hamulcami z funkcją hamulca postojowego;
- Przednie koła skrętne;
- Odblaski w kolorze czerwonym umieszczone na bokach przednich kół;
- Produkt medyczny, atestowany                                                                                                                                                             Konstrukcja ramy Aluminium, Rama składana
Regulowana wysokość uchwytów, Regulowana wysokość siedziska
Wysokość siedziska: 48 - 57 cm  Wymiary siedziska: szer. 48 x gł. 40 cm
Szerokość wewnętrzna: 53 cm
Wymiary przy minimalnej wysokości ustawienia siedziska: dł. 75 x szer. 60 x wys. 81 - 102 cm
Wymiary przy maksymalnej wysokości ustawienia siedziska: dł. 86 x szer. 60 x wys. 81 - 102 cm
Wymiary rozłożonej podpórki: dł. 75 - 86 x szer. 60 x wys. 81 - 102 cm
Wymiary złożonej podpórki: dł. 100 x szer. 67 x wys. 40 cm
Masa całkowita:10,7 kg                                                  zdjęcie poglądowe</t>
    </r>
  </si>
  <si>
    <t>Ciśnieniomierz elektroniczny z dużym mankietem typu: CIŚNIENIOMIERZ Z BARDZO DUŻYM MANKIETEM MICROLIFE A2 +ZASILACZ obwód ramienia XL 32-52cm  lub równoważny                                                       Specyfikacje Techniczne:
Dokładność pomiaru ciśnienia: ±3 mmHg.
Dokładność pomiaru tętna: ±5 % odczytu.
Zakres pomiaru ciśnienia krwi: 20 - 280 mmHg.
Zakres pomiaru tętna: 40 - 200 uderzeń na minutę.
Rozmiar mankietu: L-XL (32-52 cm).
Pamięć: 30 ostatnich wyników pomiarów.
Zasilanie: 4 baterie AA (w zestawie) lub zasilacz sieciowy (GRATIS w zestawie).
Wykrywanie arytmii: Tak (system PAD/IHB).                                                                                                            Zawartość Zestawu:
Ciśnieniomierz Microlife BP A2 Classic
Mankiet stożkowy L-XL (32-52 cm) z wężykiem
Komplet baterii
Instrukcja obsługi w języku polskim
Zasilacz</t>
  </si>
  <si>
    <r>
      <rPr>
        <b/>
        <sz val="12"/>
        <rFont val="Calibri"/>
        <family val="2"/>
        <charset val="238"/>
      </rPr>
      <t>Mankiet do ciśnieniomierza dla ludzi otyłych lub na udzie z jednym przewodem</t>
    </r>
    <r>
      <rPr>
        <sz val="12"/>
        <rFont val="Calibri"/>
        <family val="2"/>
        <charset val="238"/>
      </rPr>
      <t xml:space="preserve"> kompatybilny z ciśnienimierzem z poz 4 typu: Mankiet do ciśnieniomierza automatycznego Microlife z jednym wężykiem - L-XL lub równoważny                                                                                                                                              Wymiar mankietu: 32-52 cm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</si>
</sst>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z_ł_-;\-* #,##0.00\ _z_ł_-;_-* &quot;-&quot;??\ _z_ł_-;_-@_-"/>
  </numFmts>
  <fonts count="20">
    <font>
      <sz val="11"/>
      <color theme="1"/>
      <name val="Czcionka tekstu podstawowego"/>
      <family val="2"/>
      <charset val="238"/>
    </font>
    <font>
      <sz val="11"/>
      <color theme="1"/>
      <name val="Czcionka tekstu podstawowego"/>
      <family val="2"/>
      <charset val="238"/>
    </font>
    <font>
      <sz val="11"/>
      <name val="Calibri"/>
      <family val="2"/>
      <charset val="238"/>
    </font>
    <font>
      <b/>
      <sz val="11"/>
      <name val="Calibri"/>
      <family val="2"/>
      <charset val="238"/>
    </font>
    <font>
      <sz val="11"/>
      <color indexed="8"/>
      <name val="Calibri"/>
      <family val="2"/>
      <charset val="238"/>
    </font>
    <font>
      <b/>
      <sz val="10"/>
      <name val="Arial"/>
      <family val="2"/>
      <charset val="238"/>
    </font>
    <font>
      <sz val="11"/>
      <color theme="1"/>
      <name val="Calibri"/>
      <family val="2"/>
      <charset val="238"/>
    </font>
    <font>
      <b/>
      <sz val="11"/>
      <color theme="1"/>
      <name val="Calibri"/>
      <family val="2"/>
      <charset val="238"/>
    </font>
    <font>
      <sz val="10"/>
      <color theme="1"/>
      <name val="Arial"/>
      <family val="2"/>
      <charset val="238"/>
    </font>
    <font>
      <b/>
      <sz val="10"/>
      <color theme="1"/>
      <name val="Arial"/>
      <family val="2"/>
      <charset val="238"/>
    </font>
    <font>
      <sz val="12"/>
      <name val="Calibri"/>
      <family val="2"/>
      <charset val="238"/>
    </font>
    <font>
      <sz val="11"/>
      <color indexed="8"/>
      <name val="Czcionka tekstu podstawowego"/>
      <family val="2"/>
      <charset val="238"/>
    </font>
    <font>
      <sz val="11"/>
      <name val="Calibri"/>
      <family val="2"/>
      <charset val="238"/>
      <scheme val="minor"/>
    </font>
    <font>
      <sz val="12"/>
      <color theme="1"/>
      <name val="Czcionka tekstu podstawowego"/>
      <family val="2"/>
      <charset val="238"/>
    </font>
    <font>
      <sz val="22"/>
      <color theme="1"/>
      <name val="Czcionka tekstu podstawowego"/>
      <family val="2"/>
      <charset val="238"/>
    </font>
    <font>
      <b/>
      <sz val="22"/>
      <color theme="1"/>
      <name val="Czcionka tekstu podstawowego"/>
      <charset val="238"/>
    </font>
    <font>
      <sz val="11"/>
      <name val="Czcionka tekstu podstawowego"/>
      <family val="2"/>
      <charset val="238"/>
    </font>
    <font>
      <sz val="10"/>
      <name val="Arial"/>
      <family val="2"/>
      <charset val="238"/>
    </font>
    <font>
      <b/>
      <sz val="10"/>
      <name val="Calibri"/>
      <family val="2"/>
      <charset val="238"/>
      <scheme val="minor"/>
    </font>
    <font>
      <b/>
      <sz val="12"/>
      <name val="Calibri"/>
      <family val="2"/>
      <charset val="238"/>
    </font>
  </fonts>
  <fills count="6">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0"/>
        <bgColor indexed="26"/>
      </patternFill>
    </fill>
  </fills>
  <borders count="27">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style="thin">
        <color indexed="8"/>
      </top>
      <bottom style="thin">
        <color indexed="8"/>
      </bottom>
      <diagonal/>
    </border>
    <border>
      <left/>
      <right style="thin">
        <color indexed="8"/>
      </right>
      <top/>
      <bottom/>
      <diagonal/>
    </border>
    <border>
      <left/>
      <right style="thin">
        <color indexed="8"/>
      </right>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style="thin">
        <color indexed="8"/>
      </right>
      <top style="thin">
        <color indexed="8"/>
      </top>
      <bottom/>
      <diagonal/>
    </border>
    <border>
      <left style="medium">
        <color indexed="64"/>
      </left>
      <right style="medium">
        <color indexed="64"/>
      </right>
      <top style="medium">
        <color indexed="64"/>
      </top>
      <bottom style="medium">
        <color indexed="64"/>
      </bottom>
      <diagonal/>
    </border>
    <border>
      <left style="thin">
        <color indexed="8"/>
      </left>
      <right/>
      <top style="thin">
        <color indexed="8"/>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8"/>
      </left>
      <right/>
      <top/>
      <bottom style="thin">
        <color indexed="8"/>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s>
  <cellStyleXfs count="5">
    <xf numFmtId="0" fontId="0" fillId="0" borderId="0"/>
    <xf numFmtId="164" fontId="1" fillId="0" borderId="0" applyFont="0" applyFill="0" applyBorder="0" applyAlignment="0" applyProtection="0"/>
    <xf numFmtId="9" fontId="1" fillId="0" borderId="0" applyFont="0" applyFill="0" applyBorder="0" applyAlignment="0" applyProtection="0"/>
    <xf numFmtId="0" fontId="11" fillId="0" borderId="0"/>
    <xf numFmtId="0" fontId="1" fillId="0" borderId="0"/>
  </cellStyleXfs>
  <cellXfs count="132">
    <xf numFmtId="0" fontId="0" fillId="0" borderId="0" xfId="0"/>
    <xf numFmtId="0" fontId="2" fillId="0" borderId="0" xfId="0" applyFont="1" applyAlignment="1">
      <alignment horizontal="center" vertical="center" wrapText="1"/>
    </xf>
    <xf numFmtId="0" fontId="2" fillId="0" borderId="0" xfId="0" applyFont="1" applyAlignment="1">
      <alignment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4" fontId="5" fillId="0" borderId="4" xfId="0" applyNumberFormat="1" applyFont="1" applyBorder="1" applyAlignment="1">
      <alignment horizontal="right" vertical="center"/>
    </xf>
    <xf numFmtId="4" fontId="5" fillId="0" borderId="5" xfId="0" applyNumberFormat="1" applyFont="1" applyBorder="1" applyAlignment="1">
      <alignment horizontal="right" vertical="center"/>
    </xf>
    <xf numFmtId="0" fontId="3" fillId="0" borderId="9" xfId="0" applyFont="1" applyBorder="1" applyAlignment="1">
      <alignment horizontal="center" vertical="center" wrapText="1"/>
    </xf>
    <xf numFmtId="0" fontId="3" fillId="0" borderId="8" xfId="0" applyFont="1" applyBorder="1" applyAlignment="1">
      <alignment horizontal="center" vertical="center" wrapText="1"/>
    </xf>
    <xf numFmtId="0" fontId="3" fillId="0" borderId="3" xfId="0" applyFont="1" applyBorder="1" applyAlignment="1">
      <alignment horizontal="center" vertical="center" wrapText="1"/>
    </xf>
    <xf numFmtId="0" fontId="6" fillId="0" borderId="0" xfId="0" applyFont="1" applyAlignment="1">
      <alignment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8" fillId="0" borderId="0" xfId="0" applyFont="1"/>
    <xf numFmtId="4" fontId="9" fillId="0" borderId="4" xfId="0" applyNumberFormat="1" applyFont="1" applyBorder="1" applyAlignment="1">
      <alignment horizontal="right" vertical="center"/>
    </xf>
    <xf numFmtId="0" fontId="6" fillId="0" borderId="0" xfId="0" applyFont="1" applyAlignment="1">
      <alignment horizontal="center" vertical="center" wrapText="1"/>
    </xf>
    <xf numFmtId="4" fontId="6" fillId="0" borderId="0" xfId="0" applyNumberFormat="1" applyFont="1" applyAlignment="1">
      <alignment vertical="center" wrapText="1"/>
    </xf>
    <xf numFmtId="0" fontId="3" fillId="0" borderId="5" xfId="0" applyFont="1" applyBorder="1" applyAlignment="1">
      <alignment horizontal="center" vertical="center" wrapText="1"/>
    </xf>
    <xf numFmtId="0" fontId="0" fillId="2" borderId="0" xfId="0" applyFill="1"/>
    <xf numFmtId="164" fontId="5" fillId="0" borderId="1" xfId="1" applyFont="1" applyBorder="1" applyAlignment="1">
      <alignment horizontal="center" vertical="center"/>
    </xf>
    <xf numFmtId="0" fontId="13" fillId="0" borderId="0" xfId="0" applyFont="1"/>
    <xf numFmtId="0" fontId="14" fillId="0" borderId="0" xfId="0" applyFont="1"/>
    <xf numFmtId="0" fontId="15" fillId="0" borderId="11" xfId="0" applyFont="1" applyBorder="1" applyAlignment="1">
      <alignment horizontal="center"/>
    </xf>
    <xf numFmtId="4" fontId="15" fillId="0" borderId="11" xfId="0" applyNumberFormat="1" applyFont="1" applyBorder="1" applyAlignment="1">
      <alignment horizontal="center"/>
    </xf>
    <xf numFmtId="0" fontId="3" fillId="0" borderId="16" xfId="0" applyFont="1" applyBorder="1" applyAlignment="1">
      <alignment horizontal="center" vertical="center" wrapText="1"/>
    </xf>
    <xf numFmtId="0" fontId="3" fillId="0" borderId="17" xfId="0" applyFont="1" applyBorder="1" applyAlignment="1">
      <alignment horizontal="center" vertical="center" wrapText="1"/>
    </xf>
    <xf numFmtId="4" fontId="5" fillId="0" borderId="8" xfId="0" applyNumberFormat="1" applyFont="1" applyBorder="1" applyAlignment="1">
      <alignment horizontal="right" vertical="center"/>
    </xf>
    <xf numFmtId="4" fontId="5" fillId="0" borderId="17" xfId="0" applyNumberFormat="1" applyFont="1" applyBorder="1" applyAlignment="1">
      <alignment horizontal="right" vertical="center"/>
    </xf>
    <xf numFmtId="4" fontId="5" fillId="0" borderId="0" xfId="0" applyNumberFormat="1" applyFont="1" applyAlignment="1">
      <alignment horizontal="right" vertical="center"/>
    </xf>
    <xf numFmtId="0" fontId="16" fillId="2" borderId="0" xfId="0" applyFont="1" applyFill="1"/>
    <xf numFmtId="0" fontId="2" fillId="2" borderId="8"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1" xfId="0" applyFont="1" applyFill="1" applyBorder="1" applyAlignment="1">
      <alignment horizontal="center" vertical="center" wrapText="1"/>
    </xf>
    <xf numFmtId="4" fontId="2" fillId="2" borderId="1" xfId="0" applyNumberFormat="1" applyFont="1" applyFill="1" applyBorder="1" applyAlignment="1">
      <alignment horizontal="center" vertical="center" wrapText="1"/>
    </xf>
    <xf numFmtId="0" fontId="3" fillId="2" borderId="9" xfId="0" applyFont="1" applyFill="1" applyBorder="1" applyAlignment="1">
      <alignment horizontal="center" vertical="center" wrapText="1"/>
    </xf>
    <xf numFmtId="0" fontId="10" fillId="2" borderId="8" xfId="0" applyFont="1" applyFill="1" applyBorder="1" applyAlignment="1">
      <alignment horizontal="left" vertical="center" wrapText="1"/>
    </xf>
    <xf numFmtId="0" fontId="3" fillId="2" borderId="3" xfId="0" applyFont="1" applyFill="1" applyBorder="1" applyAlignment="1">
      <alignment horizontal="center" vertical="center" wrapText="1"/>
    </xf>
    <xf numFmtId="0" fontId="2" fillId="2" borderId="1" xfId="3" applyFont="1" applyFill="1" applyBorder="1" applyAlignment="1">
      <alignment horizontal="center" vertical="center" wrapText="1"/>
    </xf>
    <xf numFmtId="2" fontId="2" fillId="2" borderId="1" xfId="0" applyNumberFormat="1" applyFont="1" applyFill="1" applyBorder="1" applyAlignment="1">
      <alignment horizontal="center" vertical="center" wrapText="1"/>
    </xf>
    <xf numFmtId="0" fontId="7" fillId="2" borderId="1" xfId="0" applyFont="1" applyFill="1" applyBorder="1" applyAlignment="1">
      <alignment horizontal="center" vertical="center" wrapText="1"/>
    </xf>
    <xf numFmtId="0" fontId="6" fillId="2" borderId="3" xfId="0" applyFont="1" applyFill="1" applyBorder="1" applyAlignment="1">
      <alignment horizontal="left" vertical="center" wrapText="1"/>
    </xf>
    <xf numFmtId="0" fontId="6" fillId="2"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2" fillId="2" borderId="1" xfId="0" applyFont="1" applyFill="1" applyBorder="1" applyAlignment="1">
      <alignment wrapText="1"/>
    </xf>
    <xf numFmtId="0" fontId="2" fillId="5" borderId="6" xfId="0" applyFont="1" applyFill="1" applyBorder="1" applyAlignment="1">
      <alignment horizontal="center" vertical="center" wrapText="1"/>
    </xf>
    <xf numFmtId="0" fontId="2" fillId="2" borderId="10" xfId="0" applyFont="1" applyFill="1" applyBorder="1" applyAlignment="1">
      <alignment horizontal="left" vertical="center" wrapText="1"/>
    </xf>
    <xf numFmtId="0" fontId="2" fillId="2" borderId="6" xfId="0" applyFont="1" applyFill="1" applyBorder="1" applyAlignment="1">
      <alignment wrapText="1"/>
    </xf>
    <xf numFmtId="1" fontId="2" fillId="2" borderId="6" xfId="0" applyNumberFormat="1" applyFont="1" applyFill="1" applyBorder="1" applyAlignment="1">
      <alignment horizontal="center" vertical="center" wrapText="1"/>
    </xf>
    <xf numFmtId="0" fontId="2" fillId="5" borderId="8" xfId="0" applyFont="1" applyFill="1" applyBorder="1" applyAlignment="1">
      <alignment horizontal="center" vertical="center" wrapText="1"/>
    </xf>
    <xf numFmtId="0" fontId="2" fillId="2" borderId="8" xfId="0" applyFont="1" applyFill="1" applyBorder="1" applyAlignment="1">
      <alignment horizontal="left" vertical="center" wrapText="1"/>
    </xf>
    <xf numFmtId="0" fontId="2" fillId="2" borderId="8" xfId="0" applyFont="1" applyFill="1" applyBorder="1" applyAlignment="1">
      <alignment wrapText="1"/>
    </xf>
    <xf numFmtId="1" fontId="2" fillId="2" borderId="8" xfId="0" applyNumberFormat="1" applyFont="1" applyFill="1" applyBorder="1" applyAlignment="1">
      <alignment horizontal="center" vertical="center" wrapText="1"/>
    </xf>
    <xf numFmtId="9" fontId="2" fillId="2" borderId="1" xfId="0" applyNumberFormat="1" applyFont="1" applyFill="1" applyBorder="1" applyAlignment="1">
      <alignment horizontal="center" vertical="center" wrapText="1"/>
    </xf>
    <xf numFmtId="1" fontId="2" fillId="2" borderId="1" xfId="0" applyNumberFormat="1" applyFont="1" applyFill="1" applyBorder="1" applyAlignment="1">
      <alignment horizontal="center" vertical="center" wrapText="1"/>
    </xf>
    <xf numFmtId="9" fontId="2" fillId="2" borderId="8" xfId="0" applyNumberFormat="1" applyFont="1" applyFill="1" applyBorder="1" applyAlignment="1">
      <alignment horizontal="center" vertical="center" wrapText="1"/>
    </xf>
    <xf numFmtId="4" fontId="2" fillId="2" borderId="1" xfId="0" applyNumberFormat="1" applyFont="1" applyFill="1" applyBorder="1" applyAlignment="1">
      <alignment horizontal="center" vertical="center"/>
    </xf>
    <xf numFmtId="2" fontId="2" fillId="2" borderId="1" xfId="3" applyNumberFormat="1" applyFont="1" applyFill="1" applyBorder="1" applyAlignment="1">
      <alignment horizontal="center" vertical="center"/>
    </xf>
    <xf numFmtId="9" fontId="2" fillId="2" borderId="9" xfId="3" applyNumberFormat="1" applyFont="1" applyFill="1" applyBorder="1" applyAlignment="1">
      <alignment horizontal="center" vertical="center"/>
    </xf>
    <xf numFmtId="4" fontId="2" fillId="2" borderId="9" xfId="3" applyNumberFormat="1" applyFont="1" applyFill="1" applyBorder="1" applyAlignment="1">
      <alignment horizontal="center" vertical="center"/>
    </xf>
    <xf numFmtId="4" fontId="2" fillId="2" borderId="1" xfId="3" applyNumberFormat="1" applyFont="1" applyFill="1" applyBorder="1" applyAlignment="1">
      <alignment horizontal="center" vertical="center"/>
    </xf>
    <xf numFmtId="9" fontId="17" fillId="2" borderId="1" xfId="2" applyFont="1" applyFill="1" applyBorder="1" applyAlignment="1">
      <alignment horizontal="center" vertical="center" wrapText="1"/>
    </xf>
    <xf numFmtId="4" fontId="2" fillId="0" borderId="21" xfId="0" applyNumberFormat="1" applyFont="1" applyBorder="1" applyAlignment="1">
      <alignment horizontal="center" vertical="center" wrapText="1"/>
    </xf>
    <xf numFmtId="9" fontId="2" fillId="0" borderId="21" xfId="0" applyNumberFormat="1" applyFont="1" applyBorder="1" applyAlignment="1">
      <alignment horizontal="center" vertical="center"/>
    </xf>
    <xf numFmtId="2" fontId="2" fillId="0" borderId="21" xfId="0" applyNumberFormat="1" applyFont="1" applyBorder="1" applyAlignment="1">
      <alignment horizontal="center" vertical="center" wrapText="1"/>
    </xf>
    <xf numFmtId="2" fontId="2" fillId="0" borderId="19" xfId="0" applyNumberFormat="1" applyFont="1" applyBorder="1" applyAlignment="1">
      <alignment horizontal="center" vertical="center"/>
    </xf>
    <xf numFmtId="9" fontId="2" fillId="0" borderId="19" xfId="0" applyNumberFormat="1" applyFont="1" applyBorder="1" applyAlignment="1">
      <alignment horizontal="center" vertical="center"/>
    </xf>
    <xf numFmtId="0" fontId="2" fillId="5" borderId="12" xfId="0" applyFont="1" applyFill="1" applyBorder="1" applyAlignment="1">
      <alignment horizontal="center" vertical="center" wrapText="1"/>
    </xf>
    <xf numFmtId="0" fontId="12" fillId="2" borderId="7" xfId="0" applyFont="1" applyFill="1" applyBorder="1" applyAlignment="1">
      <alignment vertical="center" wrapText="1"/>
    </xf>
    <xf numFmtId="0" fontId="4" fillId="2" borderId="10" xfId="0" applyFont="1" applyFill="1" applyBorder="1" applyAlignment="1">
      <alignment horizontal="right" vertical="center" wrapText="1"/>
    </xf>
    <xf numFmtId="0" fontId="4" fillId="2" borderId="6" xfId="0" applyFont="1" applyFill="1" applyBorder="1" applyAlignment="1">
      <alignment horizontal="center" vertical="center" wrapText="1"/>
    </xf>
    <xf numFmtId="1" fontId="4" fillId="2" borderId="6" xfId="0" applyNumberFormat="1" applyFont="1" applyFill="1" applyBorder="1" applyAlignment="1">
      <alignment horizontal="center" vertical="center" wrapText="1"/>
    </xf>
    <xf numFmtId="0" fontId="12" fillId="2" borderId="8" xfId="0" applyFont="1" applyFill="1" applyBorder="1" applyAlignment="1">
      <alignment vertical="center" wrapText="1"/>
    </xf>
    <xf numFmtId="0" fontId="4" fillId="2" borderId="8" xfId="0" applyFont="1" applyFill="1" applyBorder="1" applyAlignment="1">
      <alignment horizontal="right" vertical="center" wrapText="1"/>
    </xf>
    <xf numFmtId="1" fontId="4" fillId="2" borderId="8" xfId="0" applyNumberFormat="1" applyFont="1" applyFill="1" applyBorder="1" applyAlignment="1">
      <alignment horizontal="center" vertical="center" wrapText="1"/>
    </xf>
    <xf numFmtId="0" fontId="2" fillId="2" borderId="8" xfId="0" applyFont="1" applyFill="1" applyBorder="1" applyAlignment="1">
      <alignment vertical="center" wrapText="1"/>
    </xf>
    <xf numFmtId="4" fontId="2" fillId="2" borderId="8" xfId="0" applyNumberFormat="1" applyFont="1" applyFill="1" applyBorder="1" applyAlignment="1">
      <alignment horizontal="center" vertical="center" wrapText="1"/>
    </xf>
    <xf numFmtId="2" fontId="2" fillId="2" borderId="8" xfId="0" applyNumberFormat="1" applyFont="1" applyFill="1" applyBorder="1" applyAlignment="1">
      <alignment horizontal="center" vertical="center" wrapText="1"/>
    </xf>
    <xf numFmtId="4" fontId="2" fillId="2" borderId="19" xfId="0" applyNumberFormat="1" applyFont="1" applyFill="1" applyBorder="1" applyAlignment="1">
      <alignment horizontal="center" vertical="center" wrapText="1"/>
    </xf>
    <xf numFmtId="0" fontId="2" fillId="2" borderId="10" xfId="0" applyFont="1" applyFill="1" applyBorder="1" applyAlignment="1">
      <alignment horizontal="right" vertical="center" wrapText="1"/>
    </xf>
    <xf numFmtId="2" fontId="2" fillId="2" borderId="19" xfId="0" applyNumberFormat="1" applyFont="1" applyFill="1" applyBorder="1" applyAlignment="1">
      <alignment horizontal="center" vertical="center" wrapText="1"/>
    </xf>
    <xf numFmtId="9" fontId="2" fillId="2" borderId="19" xfId="0" applyNumberFormat="1" applyFont="1" applyFill="1" applyBorder="1" applyAlignment="1">
      <alignment horizontal="center" vertical="center" wrapText="1"/>
    </xf>
    <xf numFmtId="4" fontId="2" fillId="2" borderId="22" xfId="0" applyNumberFormat="1" applyFont="1" applyFill="1" applyBorder="1" applyAlignment="1">
      <alignment horizontal="center" vertical="center" wrapText="1"/>
    </xf>
    <xf numFmtId="0" fontId="2" fillId="5" borderId="18" xfId="0" applyFont="1" applyFill="1" applyBorder="1" applyAlignment="1">
      <alignment vertical="center" wrapText="1"/>
    </xf>
    <xf numFmtId="0" fontId="2" fillId="5" borderId="23" xfId="0" applyFont="1" applyFill="1" applyBorder="1" applyAlignment="1">
      <alignment horizontal="center" vertical="center" wrapText="1"/>
    </xf>
    <xf numFmtId="2" fontId="2" fillId="2" borderId="20" xfId="0" applyNumberFormat="1" applyFont="1" applyFill="1" applyBorder="1" applyAlignment="1">
      <alignment horizontal="center" vertical="center" wrapText="1"/>
    </xf>
    <xf numFmtId="0" fontId="2" fillId="2" borderId="7" xfId="0" applyFont="1" applyFill="1" applyBorder="1" applyAlignment="1">
      <alignment horizontal="right" vertical="center" wrapText="1"/>
    </xf>
    <xf numFmtId="1" fontId="2" fillId="2" borderId="7" xfId="0" applyNumberFormat="1" applyFont="1" applyFill="1" applyBorder="1" applyAlignment="1">
      <alignment horizontal="center" vertical="center" wrapText="1"/>
    </xf>
    <xf numFmtId="0" fontId="14" fillId="0" borderId="11" xfId="0" applyFont="1" applyBorder="1" applyAlignment="1">
      <alignment horizontal="center"/>
    </xf>
    <xf numFmtId="164" fontId="14" fillId="0" borderId="11" xfId="1" applyFont="1" applyBorder="1" applyAlignment="1">
      <alignment horizontal="center"/>
    </xf>
    <xf numFmtId="0" fontId="14" fillId="3" borderId="11" xfId="0" applyFont="1" applyFill="1" applyBorder="1" applyAlignment="1">
      <alignment horizontal="center"/>
    </xf>
    <xf numFmtId="0" fontId="14" fillId="4" borderId="11" xfId="0" applyFont="1" applyFill="1" applyBorder="1" applyAlignment="1">
      <alignment horizontal="center"/>
    </xf>
    <xf numFmtId="0" fontId="2" fillId="5" borderId="24" xfId="0" applyFont="1" applyFill="1" applyBorder="1" applyAlignment="1">
      <alignment horizontal="center" vertical="center" wrapText="1"/>
    </xf>
    <xf numFmtId="0" fontId="2" fillId="2" borderId="24" xfId="0" applyFont="1" applyFill="1" applyBorder="1" applyAlignment="1">
      <alignment horizontal="left" vertical="center" wrapText="1"/>
    </xf>
    <xf numFmtId="0" fontId="2" fillId="2" borderId="24" xfId="0" applyFont="1" applyFill="1" applyBorder="1" applyAlignment="1">
      <alignment wrapText="1"/>
    </xf>
    <xf numFmtId="0" fontId="2" fillId="2" borderId="24" xfId="0" applyFont="1" applyFill="1" applyBorder="1" applyAlignment="1">
      <alignment horizontal="center" vertical="center" wrapText="1"/>
    </xf>
    <xf numFmtId="1" fontId="2" fillId="2" borderId="24" xfId="0" applyNumberFormat="1" applyFont="1" applyFill="1" applyBorder="1" applyAlignment="1">
      <alignment horizontal="center" vertical="center" wrapText="1"/>
    </xf>
    <xf numFmtId="4" fontId="2" fillId="0" borderId="23" xfId="0" applyNumberFormat="1" applyFont="1" applyBorder="1" applyAlignment="1">
      <alignment horizontal="center" vertical="center" wrapText="1"/>
    </xf>
    <xf numFmtId="2" fontId="2" fillId="0" borderId="23" xfId="3" applyNumberFormat="1" applyFont="1" applyBorder="1" applyAlignment="1">
      <alignment horizontal="center" vertical="center"/>
    </xf>
    <xf numFmtId="4" fontId="5" fillId="2" borderId="23" xfId="0" applyNumberFormat="1" applyFont="1" applyFill="1" applyBorder="1" applyAlignment="1">
      <alignment horizontal="right" vertical="center"/>
    </xf>
    <xf numFmtId="4" fontId="2" fillId="2" borderId="23" xfId="3" applyNumberFormat="1" applyFont="1" applyFill="1" applyBorder="1" applyAlignment="1">
      <alignment horizontal="center" vertical="center"/>
    </xf>
    <xf numFmtId="0" fontId="3" fillId="2" borderId="12" xfId="0" applyFont="1" applyFill="1" applyBorder="1" applyAlignment="1">
      <alignment horizontal="center" vertical="center" wrapText="1"/>
    </xf>
    <xf numFmtId="9" fontId="2" fillId="2" borderId="12" xfId="3" applyNumberFormat="1" applyFont="1" applyFill="1" applyBorder="1" applyAlignment="1">
      <alignment horizontal="center" vertical="center"/>
    </xf>
    <xf numFmtId="4" fontId="2" fillId="2" borderId="19" xfId="3" applyNumberFormat="1" applyFont="1" applyFill="1" applyBorder="1" applyAlignment="1">
      <alignment horizontal="center" vertical="center"/>
    </xf>
    <xf numFmtId="2" fontId="2" fillId="0" borderId="2" xfId="3" applyNumberFormat="1" applyFont="1" applyBorder="1" applyAlignment="1">
      <alignment horizontal="center" vertical="center"/>
    </xf>
    <xf numFmtId="4" fontId="5" fillId="2" borderId="2" xfId="0" applyNumberFormat="1" applyFont="1" applyFill="1" applyBorder="1" applyAlignment="1">
      <alignment horizontal="right" vertical="center"/>
    </xf>
    <xf numFmtId="0" fontId="3" fillId="2" borderId="23" xfId="0" applyFont="1" applyFill="1" applyBorder="1" applyAlignment="1">
      <alignment horizontal="center" vertical="center" wrapText="1"/>
    </xf>
    <xf numFmtId="0" fontId="2" fillId="2" borderId="23" xfId="0" applyFont="1" applyFill="1" applyBorder="1" applyAlignment="1">
      <alignment horizontal="center" vertical="center" wrapText="1"/>
    </xf>
    <xf numFmtId="2" fontId="2" fillId="2" borderId="23" xfId="0" applyNumberFormat="1" applyFont="1" applyFill="1" applyBorder="1" applyAlignment="1">
      <alignment horizontal="center" vertical="center" wrapText="1"/>
    </xf>
    <xf numFmtId="9" fontId="2" fillId="2" borderId="23" xfId="3" applyNumberFormat="1" applyFont="1" applyFill="1" applyBorder="1" applyAlignment="1">
      <alignment horizontal="center" vertical="center"/>
    </xf>
    <xf numFmtId="0" fontId="10" fillId="2" borderId="25" xfId="0" applyFont="1" applyFill="1" applyBorder="1" applyAlignment="1">
      <alignment horizontal="left" vertical="center" wrapText="1"/>
    </xf>
    <xf numFmtId="0" fontId="10" fillId="2" borderId="9" xfId="0" applyFont="1" applyFill="1" applyBorder="1" applyAlignment="1">
      <alignment horizontal="left" vertical="center" wrapText="1"/>
    </xf>
    <xf numFmtId="0" fontId="3" fillId="0" borderId="24" xfId="0" applyFont="1" applyBorder="1" applyAlignment="1">
      <alignment horizontal="center" vertical="center" wrapText="1"/>
    </xf>
    <xf numFmtId="0" fontId="10" fillId="2" borderId="24" xfId="0" applyFont="1" applyFill="1" applyBorder="1" applyAlignment="1">
      <alignment horizontal="left" vertical="center" wrapText="1"/>
    </xf>
    <xf numFmtId="0" fontId="18" fillId="0" borderId="24" xfId="4" applyFont="1" applyBorder="1" applyAlignment="1">
      <alignment horizontal="center" vertical="center" wrapText="1"/>
    </xf>
    <xf numFmtId="0" fontId="3" fillId="0" borderId="26" xfId="0" applyFont="1" applyBorder="1" applyAlignment="1">
      <alignment horizontal="center" vertical="center" wrapText="1"/>
    </xf>
    <xf numFmtId="0" fontId="10" fillId="2" borderId="26" xfId="0" applyFont="1" applyFill="1" applyBorder="1" applyAlignment="1">
      <alignment horizontal="left" vertical="center" wrapText="1"/>
    </xf>
    <xf numFmtId="0" fontId="19" fillId="2" borderId="24" xfId="0" applyFont="1" applyFill="1" applyBorder="1" applyAlignment="1">
      <alignment horizontal="center" vertical="center" wrapText="1"/>
    </xf>
    <xf numFmtId="0" fontId="6" fillId="0" borderId="0" xfId="0" applyFont="1" applyAlignment="1">
      <alignment horizontal="center" vertical="center" wrapText="1"/>
    </xf>
    <xf numFmtId="0" fontId="3" fillId="0" borderId="8" xfId="0" applyFont="1" applyBorder="1" applyAlignment="1">
      <alignment horizontal="center" vertical="center" wrapText="1"/>
    </xf>
    <xf numFmtId="0" fontId="3" fillId="0" borderId="7" xfId="0" applyFont="1" applyBorder="1" applyAlignment="1">
      <alignment horizontal="center" vertical="center" wrapText="1"/>
    </xf>
    <xf numFmtId="0" fontId="2" fillId="0" borderId="0" xfId="0" applyFont="1" applyAlignment="1">
      <alignment horizontal="left" vertical="center" wrapText="1"/>
    </xf>
    <xf numFmtId="0" fontId="2" fillId="0" borderId="15" xfId="0" applyFont="1" applyBorder="1" applyAlignment="1">
      <alignment horizontal="left" vertical="center" wrapText="1"/>
    </xf>
    <xf numFmtId="0" fontId="3" fillId="0" borderId="0" xfId="0" applyFont="1" applyAlignment="1">
      <alignment horizontal="left" vertical="center" wrapText="1"/>
    </xf>
    <xf numFmtId="0" fontId="3" fillId="0" borderId="15" xfId="0" applyFont="1" applyBorder="1" applyAlignment="1">
      <alignment horizontal="left" vertical="center" wrapText="1"/>
    </xf>
    <xf numFmtId="0" fontId="3" fillId="3" borderId="8"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2" fillId="0" borderId="0" xfId="0" applyFont="1" applyAlignment="1">
      <alignment horizontal="center" vertical="center" wrapText="1"/>
    </xf>
    <xf numFmtId="0" fontId="3" fillId="0" borderId="13" xfId="0" applyFont="1" applyBorder="1" applyAlignment="1">
      <alignment horizontal="left" vertical="center" wrapText="1"/>
    </xf>
    <xf numFmtId="0" fontId="3" fillId="0" borderId="14" xfId="0" applyFont="1" applyBorder="1" applyAlignment="1">
      <alignment horizontal="left" vertical="center" wrapText="1"/>
    </xf>
    <xf numFmtId="0" fontId="3" fillId="3" borderId="24" xfId="0" applyFont="1" applyFill="1" applyBorder="1" applyAlignment="1">
      <alignment horizontal="center" vertical="center" wrapText="1"/>
    </xf>
    <xf numFmtId="0" fontId="3" fillId="4" borderId="24" xfId="0" applyFont="1" applyFill="1" applyBorder="1" applyAlignment="1">
      <alignment horizontal="center" vertical="center" wrapText="1"/>
    </xf>
  </cellXfs>
  <cellStyles count="5">
    <cellStyle name="Dziesiętny" xfId="1" builtinId="3"/>
    <cellStyle name="Excel Built-in Normal" xfId="3" xr:uid="{00000000-0005-0000-0000-000001000000}"/>
    <cellStyle name="Normalny" xfId="0" builtinId="0"/>
    <cellStyle name="Normalny 3" xfId="4" xr:uid="{F24A9888-088F-417E-8D58-ABC59B83E596}"/>
    <cellStyle name="Procentowy" xfId="2"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2</xdr:col>
      <xdr:colOff>190500</xdr:colOff>
      <xdr:row>6</xdr:row>
      <xdr:rowOff>137584</xdr:rowOff>
    </xdr:from>
    <xdr:to>
      <xdr:col>2</xdr:col>
      <xdr:colOff>1905000</xdr:colOff>
      <xdr:row>6</xdr:row>
      <xdr:rowOff>1693333</xdr:rowOff>
    </xdr:to>
    <xdr:pic>
      <xdr:nvPicPr>
        <xdr:cNvPr id="2" name="Obraz 1">
          <a:extLst>
            <a:ext uri="{FF2B5EF4-FFF2-40B4-BE49-F238E27FC236}">
              <a16:creationId xmlns:a16="http://schemas.microsoft.com/office/drawing/2014/main" id="{9F8C8BB4-835F-DE3E-F943-1945C7CA729D}"/>
            </a:ext>
          </a:extLst>
        </xdr:cNvPr>
        <xdr:cNvPicPr>
          <a:picLocks noChangeAspect="1"/>
        </xdr:cNvPicPr>
      </xdr:nvPicPr>
      <xdr:blipFill>
        <a:blip xmlns:r="http://schemas.openxmlformats.org/officeDocument/2006/relationships" r:embed="rId1"/>
        <a:stretch>
          <a:fillRect/>
        </a:stretch>
      </xdr:blipFill>
      <xdr:spPr>
        <a:xfrm>
          <a:off x="6477000" y="2127251"/>
          <a:ext cx="1714500" cy="1555749"/>
        </a:xfrm>
        <a:prstGeom prst="rect">
          <a:avLst/>
        </a:prstGeom>
      </xdr:spPr>
    </xdr:pic>
    <xdr:clientData/>
  </xdr:twoCellAnchor>
  <xdr:twoCellAnchor editAs="oneCell">
    <xdr:from>
      <xdr:col>2</xdr:col>
      <xdr:colOff>72643</xdr:colOff>
      <xdr:row>7</xdr:row>
      <xdr:rowOff>592666</xdr:rowOff>
    </xdr:from>
    <xdr:to>
      <xdr:col>2</xdr:col>
      <xdr:colOff>1973959</xdr:colOff>
      <xdr:row>7</xdr:row>
      <xdr:rowOff>2325723</xdr:rowOff>
    </xdr:to>
    <xdr:pic>
      <xdr:nvPicPr>
        <xdr:cNvPr id="3" name="Obraz 2">
          <a:extLst>
            <a:ext uri="{FF2B5EF4-FFF2-40B4-BE49-F238E27FC236}">
              <a16:creationId xmlns:a16="http://schemas.microsoft.com/office/drawing/2014/main" id="{F0757882-1C6C-330E-DBA3-F68A985FB1C1}"/>
            </a:ext>
          </a:extLst>
        </xdr:cNvPr>
        <xdr:cNvPicPr>
          <a:picLocks noChangeAspect="1"/>
        </xdr:cNvPicPr>
      </xdr:nvPicPr>
      <xdr:blipFill>
        <a:blip xmlns:r="http://schemas.openxmlformats.org/officeDocument/2006/relationships" r:embed="rId2"/>
        <a:stretch>
          <a:fillRect/>
        </a:stretch>
      </xdr:blipFill>
      <xdr:spPr>
        <a:xfrm>
          <a:off x="5247893" y="4836583"/>
          <a:ext cx="1901316" cy="1733057"/>
        </a:xfrm>
        <a:prstGeom prst="rect">
          <a:avLst/>
        </a:prstGeom>
      </xdr:spPr>
    </xdr:pic>
    <xdr:clientData/>
  </xdr:twoCellAnchor>
  <xdr:twoCellAnchor editAs="oneCell">
    <xdr:from>
      <xdr:col>2</xdr:col>
      <xdr:colOff>137584</xdr:colOff>
      <xdr:row>8</xdr:row>
      <xdr:rowOff>2010833</xdr:rowOff>
    </xdr:from>
    <xdr:to>
      <xdr:col>2</xdr:col>
      <xdr:colOff>1756669</xdr:colOff>
      <xdr:row>8</xdr:row>
      <xdr:rowOff>3778250</xdr:rowOff>
    </xdr:to>
    <xdr:pic>
      <xdr:nvPicPr>
        <xdr:cNvPr id="5" name="Obraz 4">
          <a:extLst>
            <a:ext uri="{FF2B5EF4-FFF2-40B4-BE49-F238E27FC236}">
              <a16:creationId xmlns:a16="http://schemas.microsoft.com/office/drawing/2014/main" id="{3AABB418-6036-E3A1-3847-7EE3DAA75384}"/>
            </a:ext>
          </a:extLst>
        </xdr:cNvPr>
        <xdr:cNvPicPr>
          <a:picLocks noChangeAspect="1"/>
        </xdr:cNvPicPr>
      </xdr:nvPicPr>
      <xdr:blipFill>
        <a:blip xmlns:r="http://schemas.openxmlformats.org/officeDocument/2006/relationships" r:embed="rId3"/>
        <a:stretch>
          <a:fillRect/>
        </a:stretch>
      </xdr:blipFill>
      <xdr:spPr>
        <a:xfrm>
          <a:off x="7313084" y="8487833"/>
          <a:ext cx="1619085" cy="1767417"/>
        </a:xfrm>
        <a:prstGeom prst="rect">
          <a:avLst/>
        </a:prstGeom>
      </xdr:spPr>
    </xdr:pic>
    <xdr:clientData/>
  </xdr:twoCellAnchor>
  <xdr:twoCellAnchor editAs="oneCell">
    <xdr:from>
      <xdr:col>2</xdr:col>
      <xdr:colOff>409575</xdr:colOff>
      <xdr:row>9</xdr:row>
      <xdr:rowOff>352426</xdr:rowOff>
    </xdr:from>
    <xdr:to>
      <xdr:col>2</xdr:col>
      <xdr:colOff>1801052</xdr:colOff>
      <xdr:row>9</xdr:row>
      <xdr:rowOff>1685925</xdr:rowOff>
    </xdr:to>
    <xdr:pic>
      <xdr:nvPicPr>
        <xdr:cNvPr id="4" name="Obraz 3">
          <a:extLst>
            <a:ext uri="{FF2B5EF4-FFF2-40B4-BE49-F238E27FC236}">
              <a16:creationId xmlns:a16="http://schemas.microsoft.com/office/drawing/2014/main" id="{CA1028CE-895F-CB01-EA24-461ABA4B564F}"/>
            </a:ext>
          </a:extLst>
        </xdr:cNvPr>
        <xdr:cNvPicPr>
          <a:picLocks noChangeAspect="1"/>
        </xdr:cNvPicPr>
      </xdr:nvPicPr>
      <xdr:blipFill>
        <a:blip xmlns:r="http://schemas.openxmlformats.org/officeDocument/2006/relationships" r:embed="rId4"/>
        <a:stretch>
          <a:fillRect/>
        </a:stretch>
      </xdr:blipFill>
      <xdr:spPr>
        <a:xfrm>
          <a:off x="7610475" y="12592051"/>
          <a:ext cx="1391477" cy="133349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87841</xdr:colOff>
      <xdr:row>6</xdr:row>
      <xdr:rowOff>1411817</xdr:rowOff>
    </xdr:from>
    <xdr:to>
      <xdr:col>2</xdr:col>
      <xdr:colOff>2595876</xdr:colOff>
      <xdr:row>6</xdr:row>
      <xdr:rowOff>3676649</xdr:rowOff>
    </xdr:to>
    <xdr:pic>
      <xdr:nvPicPr>
        <xdr:cNvPr id="3" name="Obraz 2">
          <a:extLst>
            <a:ext uri="{FF2B5EF4-FFF2-40B4-BE49-F238E27FC236}">
              <a16:creationId xmlns:a16="http://schemas.microsoft.com/office/drawing/2014/main" id="{4C08770D-DF89-451F-B902-F3B24FD8A73D}"/>
            </a:ext>
          </a:extLst>
        </xdr:cNvPr>
        <xdr:cNvPicPr>
          <a:picLocks noChangeAspect="1"/>
        </xdr:cNvPicPr>
      </xdr:nvPicPr>
      <xdr:blipFill>
        <a:blip xmlns:r="http://schemas.openxmlformats.org/officeDocument/2006/relationships" r:embed="rId1"/>
        <a:stretch>
          <a:fillRect/>
        </a:stretch>
      </xdr:blipFill>
      <xdr:spPr>
        <a:xfrm>
          <a:off x="9736666" y="3402542"/>
          <a:ext cx="2508035" cy="2264832"/>
        </a:xfrm>
        <a:prstGeom prst="rect">
          <a:avLst/>
        </a:prstGeom>
      </xdr:spPr>
    </xdr:pic>
    <xdr:clientData/>
  </xdr:twoCellAnchor>
</xdr:wsDr>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0" tint="-0.499984740745262"/>
    <pageSetUpPr fitToPage="1"/>
  </sheetPr>
  <dimension ref="A1:K12"/>
  <sheetViews>
    <sheetView zoomScaleNormal="100" zoomScaleSheetLayoutView="80" workbookViewId="0">
      <selection activeCell="A12" sqref="A12:K12"/>
    </sheetView>
  </sheetViews>
  <sheetFormatPr defaultRowHeight="14.25"/>
  <cols>
    <col min="2" max="2" width="21.375" customWidth="1"/>
    <col min="3" max="3" width="15.125" customWidth="1"/>
    <col min="4" max="4" width="13.625" customWidth="1"/>
    <col min="5" max="5" width="17" customWidth="1"/>
    <col min="9" max="9" width="12" bestFit="1" customWidth="1"/>
    <col min="10" max="10" width="11.375" customWidth="1"/>
    <col min="11" max="11" width="14" customWidth="1"/>
  </cols>
  <sheetData>
    <row r="1" spans="1:11" ht="15" customHeight="1">
      <c r="A1" s="121" t="s">
        <v>0</v>
      </c>
      <c r="B1" s="121"/>
      <c r="C1" s="121"/>
      <c r="D1" s="121"/>
      <c r="E1" s="121"/>
      <c r="F1" s="121"/>
      <c r="G1" s="121"/>
      <c r="H1" s="122"/>
      <c r="I1" s="119" t="s">
        <v>24</v>
      </c>
      <c r="J1" s="119"/>
      <c r="K1" s="119"/>
    </row>
    <row r="2" spans="1:11" ht="15">
      <c r="A2" s="123" t="s">
        <v>40</v>
      </c>
      <c r="B2" s="123"/>
      <c r="C2" s="123"/>
      <c r="D2" s="123"/>
      <c r="E2" s="123"/>
      <c r="F2" s="123"/>
      <c r="G2" s="123"/>
      <c r="H2" s="124"/>
      <c r="I2" s="120"/>
      <c r="J2" s="120"/>
      <c r="K2" s="120"/>
    </row>
    <row r="3" spans="1:11" ht="30" customHeight="1">
      <c r="A3" s="125" t="s">
        <v>1</v>
      </c>
      <c r="B3" s="125"/>
      <c r="C3" s="125"/>
      <c r="D3" s="125"/>
      <c r="E3" s="125"/>
      <c r="F3" s="125"/>
      <c r="G3" s="125"/>
      <c r="H3" s="125"/>
      <c r="I3" s="125"/>
      <c r="J3" s="125"/>
      <c r="K3" s="125"/>
    </row>
    <row r="4" spans="1:11" ht="15" customHeight="1">
      <c r="A4" s="126" t="s">
        <v>39</v>
      </c>
      <c r="B4" s="126"/>
      <c r="C4" s="126"/>
      <c r="D4" s="126"/>
      <c r="E4" s="126"/>
      <c r="F4" s="126"/>
      <c r="G4" s="126"/>
      <c r="H4" s="126"/>
      <c r="I4" s="126"/>
      <c r="J4" s="126"/>
      <c r="K4" s="126"/>
    </row>
    <row r="5" spans="1:11" ht="15">
      <c r="A5" s="11">
        <v>1</v>
      </c>
      <c r="B5" s="11">
        <v>2</v>
      </c>
      <c r="C5" s="11">
        <v>3</v>
      </c>
      <c r="D5" s="11">
        <v>4</v>
      </c>
      <c r="E5" s="11">
        <v>5</v>
      </c>
      <c r="F5" s="11">
        <v>6</v>
      </c>
      <c r="G5" s="11">
        <v>7</v>
      </c>
      <c r="H5" s="11">
        <v>8</v>
      </c>
      <c r="I5" s="11">
        <v>9</v>
      </c>
      <c r="J5" s="11">
        <v>10</v>
      </c>
      <c r="K5" s="11">
        <v>11</v>
      </c>
    </row>
    <row r="6" spans="1:11" ht="119.25" customHeight="1">
      <c r="A6" s="11" t="s">
        <v>2</v>
      </c>
      <c r="B6" s="11" t="s">
        <v>3</v>
      </c>
      <c r="C6" s="12" t="s">
        <v>4</v>
      </c>
      <c r="D6" s="12" t="s">
        <v>5</v>
      </c>
      <c r="E6" s="11" t="s">
        <v>6</v>
      </c>
      <c r="F6" s="11" t="s">
        <v>7</v>
      </c>
      <c r="G6" s="11" t="s">
        <v>8</v>
      </c>
      <c r="H6" s="11" t="s">
        <v>9</v>
      </c>
      <c r="I6" s="11" t="s">
        <v>10</v>
      </c>
      <c r="J6" s="11" t="s">
        <v>11</v>
      </c>
      <c r="K6" s="11" t="s">
        <v>12</v>
      </c>
    </row>
    <row r="7" spans="1:11" s="18" customFormat="1" ht="45">
      <c r="A7" s="41">
        <v>1</v>
      </c>
      <c r="B7" s="40" t="s">
        <v>18</v>
      </c>
      <c r="C7" s="41"/>
      <c r="D7" s="41" t="s">
        <v>27</v>
      </c>
      <c r="E7" s="54">
        <v>55</v>
      </c>
      <c r="F7" s="33"/>
      <c r="G7" s="53"/>
      <c r="H7" s="33">
        <f>ROUND(F7+F7*G7,2)</f>
        <v>0</v>
      </c>
      <c r="I7" s="56">
        <f>E7*F7</f>
        <v>0</v>
      </c>
      <c r="J7" s="56">
        <f>K7-I7</f>
        <v>0</v>
      </c>
      <c r="K7" s="56">
        <f>H7*E7</f>
        <v>0</v>
      </c>
    </row>
    <row r="8" spans="1:11" s="18" customFormat="1" ht="45">
      <c r="A8" s="39">
        <v>2</v>
      </c>
      <c r="B8" s="40" t="s">
        <v>19</v>
      </c>
      <c r="C8" s="39"/>
      <c r="D8" s="41" t="s">
        <v>32</v>
      </c>
      <c r="E8" s="32">
        <v>3</v>
      </c>
      <c r="F8" s="38"/>
      <c r="G8" s="61"/>
      <c r="H8" s="33">
        <f>ROUND(F8+F8*G8,2)</f>
        <v>0</v>
      </c>
      <c r="I8" s="56">
        <f>E8*F8</f>
        <v>0</v>
      </c>
      <c r="J8" s="56">
        <f>K8-I8</f>
        <v>0</v>
      </c>
      <c r="K8" s="56">
        <f>H8*E8</f>
        <v>0</v>
      </c>
    </row>
    <row r="9" spans="1:11">
      <c r="A9" s="13"/>
      <c r="B9" s="13"/>
      <c r="C9" s="13"/>
      <c r="D9" s="13"/>
      <c r="E9" s="13"/>
      <c r="F9" s="13"/>
      <c r="G9" s="13"/>
      <c r="H9" s="14" t="s">
        <v>14</v>
      </c>
      <c r="I9" s="19">
        <f>SUM(I7:I8)</f>
        <v>0</v>
      </c>
      <c r="J9" s="19">
        <f>SUM(J7:J8)</f>
        <v>0</v>
      </c>
      <c r="K9" s="19">
        <f>SUM(K7:K8)</f>
        <v>0</v>
      </c>
    </row>
    <row r="10" spans="1:11" ht="15">
      <c r="A10" s="10"/>
      <c r="B10" s="10"/>
      <c r="C10" s="10"/>
      <c r="D10" s="15"/>
      <c r="E10" s="15"/>
      <c r="F10" s="15"/>
      <c r="G10" s="15"/>
      <c r="H10" s="16"/>
      <c r="I10" s="16"/>
      <c r="J10" s="16"/>
      <c r="K10" s="16"/>
    </row>
    <row r="11" spans="1:11" ht="42.75" customHeight="1">
      <c r="A11" s="118" t="s">
        <v>15</v>
      </c>
      <c r="B11" s="118"/>
      <c r="C11" s="118"/>
      <c r="D11" s="118"/>
      <c r="E11" s="118"/>
      <c r="F11" s="118"/>
      <c r="G11" s="118"/>
      <c r="H11" s="118"/>
      <c r="I11" s="118"/>
      <c r="J11" s="118"/>
      <c r="K11" s="118"/>
    </row>
    <row r="12" spans="1:11" ht="46.5" customHeight="1">
      <c r="A12" s="118"/>
      <c r="B12" s="118"/>
      <c r="C12" s="118"/>
      <c r="D12" s="118"/>
      <c r="E12" s="118"/>
      <c r="F12" s="118"/>
      <c r="G12" s="118"/>
      <c r="H12" s="118"/>
      <c r="I12" s="118"/>
      <c r="J12" s="118"/>
      <c r="K12" s="118"/>
    </row>
  </sheetData>
  <mergeCells count="7">
    <mergeCell ref="A11:K11"/>
    <mergeCell ref="A12:K12"/>
    <mergeCell ref="I1:K2"/>
    <mergeCell ref="A1:H1"/>
    <mergeCell ref="A2:H2"/>
    <mergeCell ref="A3:K3"/>
    <mergeCell ref="A4:K4"/>
  </mergeCells>
  <pageMargins left="0.7" right="0.7" top="0.75" bottom="0.75" header="0.3" footer="0.3"/>
  <pageSetup paperSize="9" scale="8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0" tint="-0.499984740745262"/>
    <pageSetUpPr fitToPage="1"/>
  </sheetPr>
  <dimension ref="A1:K15"/>
  <sheetViews>
    <sheetView topLeftCell="A7" zoomScale="90" zoomScaleNormal="90" zoomScaleSheetLayoutView="80" workbookViewId="0">
      <selection activeCell="M11" sqref="M11"/>
    </sheetView>
  </sheetViews>
  <sheetFormatPr defaultRowHeight="14.25"/>
  <cols>
    <col min="2" max="2" width="56.625" customWidth="1"/>
    <col min="3" max="3" width="18.25" customWidth="1"/>
    <col min="5" max="5" width="10" customWidth="1"/>
  </cols>
  <sheetData>
    <row r="1" spans="1:11" ht="39.75" customHeight="1">
      <c r="A1" s="121" t="s">
        <v>0</v>
      </c>
      <c r="B1" s="121"/>
      <c r="C1" s="121"/>
      <c r="D1" s="1"/>
      <c r="E1" s="1"/>
      <c r="F1" s="1"/>
      <c r="G1" s="1"/>
      <c r="H1" s="2"/>
      <c r="I1" s="119" t="s">
        <v>24</v>
      </c>
      <c r="J1" s="119"/>
      <c r="K1" s="119"/>
    </row>
    <row r="2" spans="1:11" ht="15" customHeight="1">
      <c r="A2" s="123" t="s">
        <v>40</v>
      </c>
      <c r="B2" s="123"/>
      <c r="C2" s="123"/>
      <c r="D2" s="123"/>
      <c r="E2" s="123"/>
      <c r="F2" s="123"/>
      <c r="G2" s="123"/>
      <c r="H2" s="124"/>
      <c r="I2" s="120"/>
      <c r="J2" s="120"/>
      <c r="K2" s="120"/>
    </row>
    <row r="3" spans="1:11" ht="15" customHeight="1">
      <c r="A3" s="125" t="s">
        <v>1</v>
      </c>
      <c r="B3" s="125"/>
      <c r="C3" s="125"/>
      <c r="D3" s="125"/>
      <c r="E3" s="125"/>
      <c r="F3" s="125"/>
      <c r="G3" s="125"/>
      <c r="H3" s="125"/>
      <c r="I3" s="125"/>
      <c r="J3" s="125"/>
      <c r="K3" s="125"/>
    </row>
    <row r="4" spans="1:11" ht="15" customHeight="1">
      <c r="A4" s="126" t="s">
        <v>41</v>
      </c>
      <c r="B4" s="126"/>
      <c r="C4" s="126"/>
      <c r="D4" s="126"/>
      <c r="E4" s="126"/>
      <c r="F4" s="126"/>
      <c r="G4" s="126"/>
      <c r="H4" s="126"/>
      <c r="I4" s="126"/>
      <c r="J4" s="126"/>
      <c r="K4" s="126"/>
    </row>
    <row r="5" spans="1:11" ht="15">
      <c r="A5" s="3">
        <v>1</v>
      </c>
      <c r="B5" s="3">
        <v>2</v>
      </c>
      <c r="C5" s="4">
        <v>3</v>
      </c>
      <c r="D5" s="4">
        <v>4</v>
      </c>
      <c r="E5" s="3">
        <v>5</v>
      </c>
      <c r="F5" s="3">
        <v>6</v>
      </c>
      <c r="G5" s="3">
        <v>7</v>
      </c>
      <c r="H5" s="3">
        <v>8</v>
      </c>
      <c r="I5" s="3">
        <v>9</v>
      </c>
      <c r="J5" s="3">
        <v>10</v>
      </c>
      <c r="K5" s="3">
        <v>11</v>
      </c>
    </row>
    <row r="6" spans="1:11" ht="90">
      <c r="A6" s="4" t="s">
        <v>2</v>
      </c>
      <c r="B6" s="24" t="s">
        <v>3</v>
      </c>
      <c r="C6" s="25" t="s">
        <v>4</v>
      </c>
      <c r="D6" s="25" t="s">
        <v>5</v>
      </c>
      <c r="E6" s="17" t="s">
        <v>6</v>
      </c>
      <c r="F6" s="4" t="s">
        <v>7</v>
      </c>
      <c r="G6" s="4" t="s">
        <v>8</v>
      </c>
      <c r="H6" s="4" t="s">
        <v>9</v>
      </c>
      <c r="I6" s="4" t="s">
        <v>10</v>
      </c>
      <c r="J6" s="4" t="s">
        <v>11</v>
      </c>
      <c r="K6" s="4" t="s">
        <v>12</v>
      </c>
    </row>
    <row r="7" spans="1:11" s="18" customFormat="1" ht="45">
      <c r="A7" s="42">
        <v>1</v>
      </c>
      <c r="B7" s="43" t="s">
        <v>33</v>
      </c>
      <c r="C7" s="44"/>
      <c r="D7" s="32" t="s">
        <v>13</v>
      </c>
      <c r="E7" s="32">
        <v>100</v>
      </c>
      <c r="F7" s="62"/>
      <c r="G7" s="63"/>
      <c r="H7" s="64">
        <f>ROUND(F7*G7+F7,2)</f>
        <v>0</v>
      </c>
      <c r="I7" s="62">
        <f>E7*F7</f>
        <v>0</v>
      </c>
      <c r="J7" s="62">
        <f>K7-I7</f>
        <v>0</v>
      </c>
      <c r="K7" s="62">
        <f>H7*E7</f>
        <v>0</v>
      </c>
    </row>
    <row r="8" spans="1:11" s="18" customFormat="1" ht="60">
      <c r="A8" s="45">
        <v>2</v>
      </c>
      <c r="B8" s="46" t="s">
        <v>25</v>
      </c>
      <c r="C8" s="47"/>
      <c r="D8" s="31" t="s">
        <v>13</v>
      </c>
      <c r="E8" s="48">
        <v>25</v>
      </c>
      <c r="F8" s="65"/>
      <c r="G8" s="66"/>
      <c r="H8" s="64">
        <f t="shared" ref="H8:H11" si="0">ROUND(F8*G8+F8,2)</f>
        <v>0</v>
      </c>
      <c r="I8" s="62">
        <f t="shared" ref="I8:I11" si="1">E8*F8</f>
        <v>0</v>
      </c>
      <c r="J8" s="62">
        <f t="shared" ref="J8:J11" si="2">K8-I8</f>
        <v>0</v>
      </c>
      <c r="K8" s="62">
        <f t="shared" ref="K8:K11" si="3">H8*E8</f>
        <v>0</v>
      </c>
    </row>
    <row r="9" spans="1:11" s="18" customFormat="1" ht="190.5" customHeight="1">
      <c r="A9" s="49">
        <v>3</v>
      </c>
      <c r="B9" s="50" t="s">
        <v>36</v>
      </c>
      <c r="C9" s="51"/>
      <c r="D9" s="30" t="s">
        <v>17</v>
      </c>
      <c r="E9" s="52">
        <v>11</v>
      </c>
      <c r="F9" s="62"/>
      <c r="G9" s="63"/>
      <c r="H9" s="64">
        <f t="shared" si="0"/>
        <v>0</v>
      </c>
      <c r="I9" s="62">
        <f t="shared" si="1"/>
        <v>0</v>
      </c>
      <c r="J9" s="62">
        <f t="shared" si="2"/>
        <v>0</v>
      </c>
      <c r="K9" s="62">
        <f t="shared" si="3"/>
        <v>0</v>
      </c>
    </row>
    <row r="10" spans="1:11" s="18" customFormat="1" ht="174" customHeight="1">
      <c r="A10" s="92">
        <v>4</v>
      </c>
      <c r="B10" s="93" t="s">
        <v>38</v>
      </c>
      <c r="C10" s="94"/>
      <c r="D10" s="95" t="s">
        <v>13</v>
      </c>
      <c r="E10" s="96">
        <v>4</v>
      </c>
      <c r="F10" s="97"/>
      <c r="G10" s="63"/>
      <c r="H10" s="64">
        <f t="shared" si="0"/>
        <v>0</v>
      </c>
      <c r="I10" s="62">
        <f t="shared" si="1"/>
        <v>0</v>
      </c>
      <c r="J10" s="62">
        <f t="shared" si="2"/>
        <v>0</v>
      </c>
      <c r="K10" s="62">
        <f t="shared" si="3"/>
        <v>0</v>
      </c>
    </row>
    <row r="11" spans="1:11" s="18" customFormat="1" ht="45">
      <c r="A11" s="49">
        <v>5</v>
      </c>
      <c r="B11" s="50" t="s">
        <v>37</v>
      </c>
      <c r="C11" s="51"/>
      <c r="D11" s="30" t="s">
        <v>17</v>
      </c>
      <c r="E11" s="52">
        <v>100</v>
      </c>
      <c r="F11" s="62"/>
      <c r="G11" s="63"/>
      <c r="H11" s="64">
        <f t="shared" si="0"/>
        <v>0</v>
      </c>
      <c r="I11" s="62">
        <f t="shared" si="1"/>
        <v>0</v>
      </c>
      <c r="J11" s="62">
        <f t="shared" si="2"/>
        <v>0</v>
      </c>
      <c r="K11" s="62">
        <f t="shared" si="3"/>
        <v>0</v>
      </c>
    </row>
    <row r="12" spans="1:11" ht="15">
      <c r="A12" s="2"/>
      <c r="B12" s="2"/>
      <c r="C12" s="2"/>
      <c r="D12" s="1"/>
      <c r="E12" s="1"/>
      <c r="F12" s="1"/>
      <c r="G12" s="1"/>
      <c r="H12" s="5" t="s">
        <v>14</v>
      </c>
      <c r="I12" s="6">
        <f>SUM(I7:I11)</f>
        <v>0</v>
      </c>
      <c r="J12" s="6">
        <f>SUM(J7:J11)</f>
        <v>0</v>
      </c>
      <c r="K12" s="6">
        <f>SUM(K7:K11)</f>
        <v>0</v>
      </c>
    </row>
    <row r="13" spans="1:11" ht="15">
      <c r="A13" s="127"/>
      <c r="B13" s="127"/>
      <c r="C13" s="127"/>
      <c r="D13" s="127"/>
      <c r="E13" s="127"/>
      <c r="F13" s="127"/>
      <c r="G13" s="127"/>
      <c r="H13" s="127"/>
      <c r="I13" s="127"/>
      <c r="J13" s="127"/>
      <c r="K13" s="127"/>
    </row>
    <row r="14" spans="1:11" ht="42" customHeight="1">
      <c r="A14" s="127" t="s">
        <v>15</v>
      </c>
      <c r="B14" s="127"/>
      <c r="C14" s="127"/>
      <c r="D14" s="127"/>
      <c r="E14" s="127"/>
      <c r="F14" s="127"/>
      <c r="G14" s="127"/>
      <c r="H14" s="127"/>
      <c r="I14" s="127"/>
      <c r="J14" s="127"/>
      <c r="K14" s="127"/>
    </row>
    <row r="15" spans="1:11" ht="39.75" customHeight="1">
      <c r="A15" s="127" t="s">
        <v>16</v>
      </c>
      <c r="B15" s="127"/>
      <c r="C15" s="127"/>
      <c r="D15" s="127"/>
      <c r="E15" s="127"/>
      <c r="F15" s="127"/>
      <c r="G15" s="127"/>
      <c r="H15" s="127"/>
      <c r="I15" s="127"/>
      <c r="J15" s="127"/>
      <c r="K15" s="127"/>
    </row>
  </sheetData>
  <mergeCells count="8">
    <mergeCell ref="A15:K15"/>
    <mergeCell ref="A1:C1"/>
    <mergeCell ref="A13:K13"/>
    <mergeCell ref="A14:K14"/>
    <mergeCell ref="I1:K2"/>
    <mergeCell ref="A3:K3"/>
    <mergeCell ref="A4:K4"/>
    <mergeCell ref="A2:H2"/>
  </mergeCells>
  <pageMargins left="0.7" right="0.7" top="0.75" bottom="0.75" header="0.3" footer="0.3"/>
  <pageSetup paperSize="9" scale="77"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A953DD-9F0C-44E2-9B43-0D6573222D21}">
  <sheetPr>
    <tabColor theme="0" tint="-0.34998626667073579"/>
    <pageSetUpPr fitToPage="1"/>
  </sheetPr>
  <dimension ref="A1:K16"/>
  <sheetViews>
    <sheetView topLeftCell="A7" zoomScaleNormal="100" zoomScaleSheetLayoutView="100" workbookViewId="0">
      <selection activeCell="A15" sqref="A15:K15"/>
    </sheetView>
  </sheetViews>
  <sheetFormatPr defaultRowHeight="14.25"/>
  <cols>
    <col min="2" max="2" width="43.375" customWidth="1"/>
    <col min="3" max="3" width="27.625" customWidth="1"/>
    <col min="4" max="4" width="13.125" customWidth="1"/>
    <col min="5" max="5" width="15.625" customWidth="1"/>
  </cols>
  <sheetData>
    <row r="1" spans="1:11" ht="33" customHeight="1">
      <c r="A1" s="121" t="s">
        <v>0</v>
      </c>
      <c r="B1" s="121"/>
      <c r="C1" s="121"/>
      <c r="D1" s="121"/>
      <c r="E1" s="121"/>
      <c r="F1" s="121"/>
      <c r="G1" s="121"/>
      <c r="H1" s="122"/>
      <c r="I1" s="119" t="s">
        <v>24</v>
      </c>
      <c r="J1" s="119"/>
      <c r="K1" s="119"/>
    </row>
    <row r="2" spans="1:11" ht="15" customHeight="1">
      <c r="A2" s="128" t="s">
        <v>40</v>
      </c>
      <c r="B2" s="128"/>
      <c r="C2" s="128"/>
      <c r="D2" s="128"/>
      <c r="E2" s="128"/>
      <c r="F2" s="128"/>
      <c r="G2" s="128"/>
      <c r="H2" s="129"/>
      <c r="I2" s="120"/>
      <c r="J2" s="120"/>
      <c r="K2" s="120"/>
    </row>
    <row r="3" spans="1:11" ht="15">
      <c r="A3" s="125" t="s">
        <v>1</v>
      </c>
      <c r="B3" s="125"/>
      <c r="C3" s="125"/>
      <c r="D3" s="125"/>
      <c r="E3" s="125"/>
      <c r="F3" s="125"/>
      <c r="G3" s="125"/>
      <c r="H3" s="125"/>
      <c r="I3" s="125"/>
      <c r="J3" s="125"/>
      <c r="K3" s="125"/>
    </row>
    <row r="4" spans="1:11" ht="15" customHeight="1">
      <c r="A4" s="126" t="s">
        <v>42</v>
      </c>
      <c r="B4" s="126"/>
      <c r="C4" s="126"/>
      <c r="D4" s="126"/>
      <c r="E4" s="126"/>
      <c r="F4" s="126"/>
      <c r="G4" s="126"/>
      <c r="H4" s="126"/>
      <c r="I4" s="126"/>
      <c r="J4" s="126"/>
      <c r="K4" s="126"/>
    </row>
    <row r="5" spans="1:11" ht="15">
      <c r="A5" s="3">
        <v>1</v>
      </c>
      <c r="B5" s="3">
        <v>2</v>
      </c>
      <c r="C5" s="4">
        <v>3</v>
      </c>
      <c r="D5" s="4">
        <v>4</v>
      </c>
      <c r="E5" s="3">
        <v>5</v>
      </c>
      <c r="F5" s="3">
        <v>6</v>
      </c>
      <c r="G5" s="3">
        <v>7</v>
      </c>
      <c r="H5" s="3">
        <v>8</v>
      </c>
      <c r="I5" s="3">
        <v>9</v>
      </c>
      <c r="J5" s="3">
        <v>10</v>
      </c>
      <c r="K5" s="3">
        <v>11</v>
      </c>
    </row>
    <row r="6" spans="1:11" ht="60">
      <c r="A6" s="4" t="s">
        <v>2</v>
      </c>
      <c r="B6" s="24" t="s">
        <v>3</v>
      </c>
      <c r="C6" s="25" t="s">
        <v>4</v>
      </c>
      <c r="D6" s="25" t="s">
        <v>5</v>
      </c>
      <c r="E6" s="17" t="s">
        <v>6</v>
      </c>
      <c r="F6" s="4" t="s">
        <v>7</v>
      </c>
      <c r="G6" s="4" t="s">
        <v>8</v>
      </c>
      <c r="H6" s="4" t="s">
        <v>9</v>
      </c>
      <c r="I6" s="4" t="s">
        <v>10</v>
      </c>
      <c r="J6" s="4" t="s">
        <v>11</v>
      </c>
      <c r="K6" s="4" t="s">
        <v>12</v>
      </c>
    </row>
    <row r="7" spans="1:11" s="18" customFormat="1" ht="138.75" customHeight="1">
      <c r="A7" s="67">
        <v>1</v>
      </c>
      <c r="B7" s="68" t="s">
        <v>31</v>
      </c>
      <c r="C7" s="69"/>
      <c r="D7" s="70" t="s">
        <v>17</v>
      </c>
      <c r="E7" s="71">
        <v>15</v>
      </c>
      <c r="F7" s="80"/>
      <c r="G7" s="81"/>
      <c r="H7" s="80">
        <f>ROUND(F7+F7*G7,2)</f>
        <v>0</v>
      </c>
      <c r="I7" s="78">
        <f>E7*F7</f>
        <v>0</v>
      </c>
      <c r="J7" s="78">
        <f>K7-I7</f>
        <v>0</v>
      </c>
      <c r="K7" s="78">
        <f>E7*H7</f>
        <v>0</v>
      </c>
    </row>
    <row r="8" spans="1:11" s="29" customFormat="1" ht="231.75" customHeight="1">
      <c r="A8" s="67">
        <v>2</v>
      </c>
      <c r="B8" s="68" t="s">
        <v>34</v>
      </c>
      <c r="C8" s="79"/>
      <c r="D8" s="31" t="s">
        <v>17</v>
      </c>
      <c r="E8" s="48">
        <v>25</v>
      </c>
      <c r="F8" s="80"/>
      <c r="G8" s="81"/>
      <c r="H8" s="80">
        <f t="shared" ref="H8:H13" si="0">ROUND(F8+F8*G8,2)</f>
        <v>0</v>
      </c>
      <c r="I8" s="78">
        <f t="shared" ref="I8:I13" si="1">E8*F8</f>
        <v>0</v>
      </c>
      <c r="J8" s="78">
        <f t="shared" ref="J8:J13" si="2">K8-I8</f>
        <v>0</v>
      </c>
      <c r="K8" s="78">
        <f t="shared" ref="K8:K12" si="3">E8*H8</f>
        <v>0</v>
      </c>
    </row>
    <row r="9" spans="1:11" s="18" customFormat="1" ht="178.5" customHeight="1">
      <c r="A9" s="67">
        <v>3</v>
      </c>
      <c r="B9" s="72" t="s">
        <v>28</v>
      </c>
      <c r="C9" s="73"/>
      <c r="D9" s="70" t="s">
        <v>17</v>
      </c>
      <c r="E9" s="74">
        <v>100</v>
      </c>
      <c r="F9" s="77"/>
      <c r="G9" s="81"/>
      <c r="H9" s="80">
        <f t="shared" si="0"/>
        <v>0</v>
      </c>
      <c r="I9" s="78">
        <f t="shared" si="1"/>
        <v>0</v>
      </c>
      <c r="J9" s="78">
        <f t="shared" si="2"/>
        <v>0</v>
      </c>
      <c r="K9" s="78">
        <f t="shared" si="3"/>
        <v>0</v>
      </c>
    </row>
    <row r="10" spans="1:11" s="18" customFormat="1" ht="187.5" customHeight="1">
      <c r="A10" s="67">
        <v>4</v>
      </c>
      <c r="B10" s="72" t="s">
        <v>29</v>
      </c>
      <c r="C10" s="73"/>
      <c r="D10" s="70" t="s">
        <v>17</v>
      </c>
      <c r="E10" s="74">
        <v>100</v>
      </c>
      <c r="F10" s="77"/>
      <c r="G10" s="81"/>
      <c r="H10" s="80">
        <f t="shared" si="0"/>
        <v>0</v>
      </c>
      <c r="I10" s="78">
        <f t="shared" si="1"/>
        <v>0</v>
      </c>
      <c r="J10" s="78">
        <f t="shared" si="2"/>
        <v>0</v>
      </c>
      <c r="K10" s="78">
        <f t="shared" si="3"/>
        <v>0</v>
      </c>
    </row>
    <row r="11" spans="1:11" s="18" customFormat="1" ht="181.5" customHeight="1">
      <c r="A11" s="67">
        <v>5</v>
      </c>
      <c r="B11" s="72" t="s">
        <v>30</v>
      </c>
      <c r="C11" s="73"/>
      <c r="D11" s="70" t="s">
        <v>17</v>
      </c>
      <c r="E11" s="74">
        <v>100</v>
      </c>
      <c r="F11" s="77"/>
      <c r="G11" s="81"/>
      <c r="H11" s="80">
        <f t="shared" si="0"/>
        <v>0</v>
      </c>
      <c r="I11" s="78">
        <f t="shared" si="1"/>
        <v>0</v>
      </c>
      <c r="J11" s="78">
        <f t="shared" si="2"/>
        <v>0</v>
      </c>
      <c r="K11" s="78">
        <f t="shared" si="3"/>
        <v>0</v>
      </c>
    </row>
    <row r="12" spans="1:11" s="29" customFormat="1" ht="60">
      <c r="A12" s="67">
        <v>6</v>
      </c>
      <c r="B12" s="68" t="s">
        <v>35</v>
      </c>
      <c r="C12" s="86"/>
      <c r="D12" s="31" t="s">
        <v>17</v>
      </c>
      <c r="E12" s="87">
        <v>100</v>
      </c>
      <c r="F12" s="85"/>
      <c r="G12" s="81"/>
      <c r="H12" s="80">
        <f t="shared" si="0"/>
        <v>0</v>
      </c>
      <c r="I12" s="78">
        <f t="shared" si="1"/>
        <v>0</v>
      </c>
      <c r="J12" s="78">
        <f t="shared" si="2"/>
        <v>0</v>
      </c>
      <c r="K12" s="78">
        <f t="shared" si="3"/>
        <v>0</v>
      </c>
    </row>
    <row r="13" spans="1:11" s="29" customFormat="1" ht="45">
      <c r="A13" s="84">
        <v>7</v>
      </c>
      <c r="B13" s="83" t="s">
        <v>26</v>
      </c>
      <c r="C13" s="75"/>
      <c r="D13" s="30" t="s">
        <v>17</v>
      </c>
      <c r="E13" s="30">
        <v>100</v>
      </c>
      <c r="F13" s="76"/>
      <c r="G13" s="55"/>
      <c r="H13" s="77">
        <f t="shared" si="0"/>
        <v>0</v>
      </c>
      <c r="I13" s="76">
        <f t="shared" si="1"/>
        <v>0</v>
      </c>
      <c r="J13" s="82">
        <f t="shared" si="2"/>
        <v>0</v>
      </c>
      <c r="K13" s="78">
        <f>E13*H13</f>
        <v>0</v>
      </c>
    </row>
    <row r="14" spans="1:11" ht="15">
      <c r="A14" s="2"/>
      <c r="B14" s="2"/>
      <c r="C14" s="2"/>
      <c r="D14" s="1"/>
      <c r="E14" s="1"/>
      <c r="F14" s="1"/>
      <c r="G14" s="1"/>
      <c r="H14" s="28" t="s">
        <v>14</v>
      </c>
      <c r="I14" s="27">
        <f>SUM(I7:I13)</f>
        <v>0</v>
      </c>
      <c r="J14" s="26">
        <f>SUM(J7:J13)</f>
        <v>0</v>
      </c>
      <c r="K14" s="26">
        <f>SUM(K7:K13)</f>
        <v>0</v>
      </c>
    </row>
    <row r="15" spans="1:11" ht="32.25" customHeight="1">
      <c r="A15" s="127" t="s">
        <v>15</v>
      </c>
      <c r="B15" s="127"/>
      <c r="C15" s="127"/>
      <c r="D15" s="127"/>
      <c r="E15" s="127"/>
      <c r="F15" s="127"/>
      <c r="G15" s="127"/>
      <c r="H15" s="127"/>
      <c r="I15" s="127"/>
      <c r="J15" s="127"/>
      <c r="K15" s="127"/>
    </row>
    <row r="16" spans="1:11" ht="34.5" customHeight="1">
      <c r="A16" s="127" t="s">
        <v>16</v>
      </c>
      <c r="B16" s="127"/>
      <c r="C16" s="127"/>
      <c r="D16" s="127"/>
      <c r="E16" s="127"/>
      <c r="F16" s="127"/>
      <c r="G16" s="127"/>
      <c r="H16" s="127"/>
      <c r="I16" s="127"/>
      <c r="J16" s="127"/>
      <c r="K16" s="127"/>
    </row>
  </sheetData>
  <mergeCells count="7">
    <mergeCell ref="A16:K16"/>
    <mergeCell ref="A1:H1"/>
    <mergeCell ref="I1:K2"/>
    <mergeCell ref="A2:H2"/>
    <mergeCell ref="A3:K3"/>
    <mergeCell ref="A4:K4"/>
    <mergeCell ref="A15:K15"/>
  </mergeCells>
  <pageMargins left="0.7" right="0.7" top="0.75" bottom="0.75" header="0.3" footer="0.3"/>
  <pageSetup paperSize="9" scale="74"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7A4EE0-E045-43DD-81C8-8F3CB3969531}">
  <sheetPr>
    <pageSetUpPr fitToPage="1"/>
  </sheetPr>
  <dimension ref="A1:L25"/>
  <sheetViews>
    <sheetView tabSelected="1" topLeftCell="A13" zoomScaleNormal="100" zoomScaleSheetLayoutView="90" workbookViewId="0">
      <selection activeCell="A14" sqref="A14:L14"/>
    </sheetView>
  </sheetViews>
  <sheetFormatPr defaultRowHeight="14.25"/>
  <cols>
    <col min="2" max="2" width="85.5" customWidth="1"/>
    <col min="3" max="3" width="26.625" customWidth="1"/>
    <col min="4" max="4" width="20.75" customWidth="1"/>
    <col min="5" max="5" width="10.375" customWidth="1"/>
    <col min="6" max="6" width="11" customWidth="1"/>
    <col min="10" max="10" width="13" customWidth="1"/>
    <col min="11" max="11" width="11.875" customWidth="1"/>
    <col min="12" max="12" width="14.625" customWidth="1"/>
  </cols>
  <sheetData>
    <row r="1" spans="1:12" ht="21.75" customHeight="1">
      <c r="A1" s="121" t="s">
        <v>0</v>
      </c>
      <c r="B1" s="121"/>
      <c r="C1" s="121"/>
      <c r="D1" s="121"/>
      <c r="E1" s="121"/>
      <c r="F1" s="121"/>
      <c r="G1" s="121"/>
      <c r="H1" s="121"/>
      <c r="I1" s="122"/>
      <c r="J1" s="119" t="s">
        <v>24</v>
      </c>
      <c r="K1" s="119"/>
      <c r="L1" s="119"/>
    </row>
    <row r="2" spans="1:12" ht="15">
      <c r="A2" s="123" t="s">
        <v>40</v>
      </c>
      <c r="B2" s="123"/>
      <c r="C2" s="123"/>
      <c r="D2" s="123"/>
      <c r="E2" s="123"/>
      <c r="F2" s="123"/>
      <c r="G2" s="123"/>
      <c r="H2" s="123"/>
      <c r="I2" s="124"/>
      <c r="J2" s="120"/>
      <c r="K2" s="120"/>
      <c r="L2" s="120"/>
    </row>
    <row r="3" spans="1:12" ht="15" customHeight="1">
      <c r="A3" s="125" t="s">
        <v>1</v>
      </c>
      <c r="B3" s="125"/>
      <c r="C3" s="130"/>
      <c r="D3" s="125"/>
      <c r="E3" s="125"/>
      <c r="F3" s="125"/>
      <c r="G3" s="125"/>
      <c r="H3" s="125"/>
      <c r="I3" s="125"/>
      <c r="J3" s="125"/>
      <c r="K3" s="125"/>
      <c r="L3" s="125"/>
    </row>
    <row r="4" spans="1:12" ht="15">
      <c r="A4" s="126" t="s">
        <v>43</v>
      </c>
      <c r="B4" s="126"/>
      <c r="C4" s="131"/>
      <c r="D4" s="126"/>
      <c r="E4" s="126"/>
      <c r="F4" s="126"/>
      <c r="G4" s="126"/>
      <c r="H4" s="126"/>
      <c r="I4" s="126"/>
      <c r="J4" s="126"/>
      <c r="K4" s="126"/>
      <c r="L4" s="126"/>
    </row>
    <row r="5" spans="1:12" ht="15">
      <c r="A5" s="7">
        <v>1</v>
      </c>
      <c r="B5" s="115">
        <v>2</v>
      </c>
      <c r="C5" s="112">
        <v>3</v>
      </c>
      <c r="D5" s="9">
        <v>4</v>
      </c>
      <c r="E5" s="3">
        <v>5</v>
      </c>
      <c r="F5" s="3">
        <v>6</v>
      </c>
      <c r="G5" s="3">
        <v>7</v>
      </c>
      <c r="H5" s="3">
        <v>8</v>
      </c>
      <c r="I5" s="3">
        <v>9</v>
      </c>
      <c r="J5" s="3">
        <v>10</v>
      </c>
      <c r="K5" s="3">
        <v>11</v>
      </c>
      <c r="L5" s="3">
        <v>12</v>
      </c>
    </row>
    <row r="6" spans="1:12" ht="75">
      <c r="A6" s="7" t="s">
        <v>2</v>
      </c>
      <c r="B6" s="115" t="s">
        <v>3</v>
      </c>
      <c r="C6" s="114" t="s">
        <v>45</v>
      </c>
      <c r="D6" s="17" t="s">
        <v>4</v>
      </c>
      <c r="E6" s="4" t="s">
        <v>5</v>
      </c>
      <c r="F6" s="3" t="s">
        <v>6</v>
      </c>
      <c r="G6" s="3" t="s">
        <v>7</v>
      </c>
      <c r="H6" s="3" t="s">
        <v>8</v>
      </c>
      <c r="I6" s="3" t="s">
        <v>9</v>
      </c>
      <c r="J6" s="3" t="s">
        <v>10</v>
      </c>
      <c r="K6" s="3" t="s">
        <v>11</v>
      </c>
      <c r="L6" s="3" t="s">
        <v>12</v>
      </c>
    </row>
    <row r="7" spans="1:12" s="18" customFormat="1" ht="145.5" customHeight="1">
      <c r="A7" s="34">
        <v>1</v>
      </c>
      <c r="B7" s="116" t="s">
        <v>48</v>
      </c>
      <c r="C7" s="113"/>
      <c r="D7" s="36"/>
      <c r="E7" s="32" t="s">
        <v>13</v>
      </c>
      <c r="F7" s="37">
        <v>1</v>
      </c>
      <c r="G7" s="57"/>
      <c r="H7" s="58"/>
      <c r="I7" s="59">
        <f>ROUND(G7+G7*H7,2)</f>
        <v>0</v>
      </c>
      <c r="J7" s="60">
        <f>F7*G7</f>
        <v>0</v>
      </c>
      <c r="K7" s="60">
        <f>L7-J7</f>
        <v>0</v>
      </c>
      <c r="L7" s="60">
        <f>F7*I7</f>
        <v>0</v>
      </c>
    </row>
    <row r="8" spans="1:12" s="18" customFormat="1" ht="252" customHeight="1">
      <c r="A8" s="101">
        <v>2</v>
      </c>
      <c r="B8" s="110" t="s">
        <v>49</v>
      </c>
      <c r="C8" s="113"/>
      <c r="D8" s="36"/>
      <c r="E8" s="107" t="s">
        <v>13</v>
      </c>
      <c r="F8" s="107">
        <v>2</v>
      </c>
      <c r="G8" s="80"/>
      <c r="H8" s="102"/>
      <c r="I8" s="103">
        <f t="shared" ref="I8:I10" si="0">ROUND(G8+G8*H8,2)</f>
        <v>0</v>
      </c>
      <c r="J8" s="103">
        <f t="shared" ref="J8:J10" si="1">F8*G8</f>
        <v>0</v>
      </c>
      <c r="K8" s="103">
        <f t="shared" ref="K8:K10" si="2">L8-J8</f>
        <v>0</v>
      </c>
      <c r="L8" s="103">
        <f t="shared" ref="L8:L10" si="3">F8*I8</f>
        <v>0</v>
      </c>
    </row>
    <row r="9" spans="1:12" s="18" customFormat="1" ht="409.5" customHeight="1">
      <c r="A9" s="106">
        <v>3</v>
      </c>
      <c r="B9" s="111" t="s">
        <v>50</v>
      </c>
      <c r="C9" s="113"/>
      <c r="D9" s="36"/>
      <c r="E9" s="107" t="s">
        <v>13</v>
      </c>
      <c r="F9" s="107">
        <v>1</v>
      </c>
      <c r="G9" s="108"/>
      <c r="H9" s="109"/>
      <c r="I9" s="103">
        <f t="shared" si="0"/>
        <v>0</v>
      </c>
      <c r="J9" s="103">
        <f t="shared" si="1"/>
        <v>0</v>
      </c>
      <c r="K9" s="100">
        <f t="shared" si="2"/>
        <v>0</v>
      </c>
      <c r="L9" s="103">
        <f t="shared" si="3"/>
        <v>0</v>
      </c>
    </row>
    <row r="10" spans="1:12" s="18" customFormat="1" ht="267.75">
      <c r="A10" s="106">
        <v>4</v>
      </c>
      <c r="B10" s="111" t="s">
        <v>51</v>
      </c>
      <c r="C10" s="117"/>
      <c r="D10" s="36"/>
      <c r="E10" s="107" t="s">
        <v>13</v>
      </c>
      <c r="F10" s="107">
        <v>1</v>
      </c>
      <c r="G10" s="108"/>
      <c r="H10" s="109"/>
      <c r="I10" s="100">
        <f t="shared" si="0"/>
        <v>0</v>
      </c>
      <c r="J10" s="100">
        <f t="shared" si="1"/>
        <v>0</v>
      </c>
      <c r="K10" s="100">
        <f t="shared" si="2"/>
        <v>0</v>
      </c>
      <c r="L10" s="103">
        <f t="shared" si="3"/>
        <v>0</v>
      </c>
    </row>
    <row r="11" spans="1:12" s="18" customFormat="1" ht="83.25" customHeight="1">
      <c r="A11" s="106">
        <v>5</v>
      </c>
      <c r="B11" s="111" t="s">
        <v>52</v>
      </c>
      <c r="C11" s="117" t="s">
        <v>47</v>
      </c>
      <c r="D11" s="36"/>
      <c r="E11" s="107" t="s">
        <v>13</v>
      </c>
      <c r="F11" s="107">
        <v>2</v>
      </c>
      <c r="G11" s="108"/>
      <c r="H11" s="109"/>
      <c r="I11" s="100">
        <f>ROUND(G11+G11*H11,2)</f>
        <v>0</v>
      </c>
      <c r="J11" s="100">
        <f>F11*G11</f>
        <v>0</v>
      </c>
      <c r="K11" s="100">
        <f>L11-J11</f>
        <v>0</v>
      </c>
      <c r="L11" s="100">
        <f>F11*I11</f>
        <v>0</v>
      </c>
    </row>
    <row r="12" spans="1:12" ht="15">
      <c r="A12" s="18"/>
      <c r="B12" s="18"/>
      <c r="C12" s="18"/>
      <c r="D12" s="18"/>
      <c r="E12" s="18"/>
      <c r="F12" s="18"/>
      <c r="G12" s="29"/>
      <c r="H12" s="29"/>
      <c r="I12" s="104" t="s">
        <v>14</v>
      </c>
      <c r="J12" s="105">
        <f>SUM(J7:J11)</f>
        <v>0</v>
      </c>
      <c r="K12" s="99">
        <f>SUM(K7:K11)</f>
        <v>0</v>
      </c>
      <c r="L12" s="99">
        <f>SUM(L7:L11)</f>
        <v>0</v>
      </c>
    </row>
    <row r="13" spans="1:12" ht="36.75" customHeight="1">
      <c r="A13" s="127" t="s">
        <v>15</v>
      </c>
      <c r="B13" s="127"/>
      <c r="C13" s="127"/>
      <c r="D13" s="127"/>
      <c r="E13" s="127"/>
      <c r="F13" s="127"/>
      <c r="G13" s="127"/>
      <c r="H13" s="127"/>
      <c r="I13" s="127"/>
      <c r="J13" s="127"/>
      <c r="K13" s="127"/>
      <c r="L13" s="127"/>
    </row>
    <row r="14" spans="1:12" ht="45" customHeight="1">
      <c r="A14" s="127" t="s">
        <v>16</v>
      </c>
      <c r="B14" s="127"/>
      <c r="C14" s="127"/>
      <c r="D14" s="127"/>
      <c r="E14" s="127"/>
      <c r="F14" s="127"/>
      <c r="G14" s="127"/>
      <c r="H14" s="127"/>
      <c r="I14" s="127"/>
      <c r="J14" s="127"/>
      <c r="K14" s="127"/>
      <c r="L14" s="127"/>
    </row>
    <row r="24" ht="203.25" customHeight="1"/>
    <row r="25" ht="124.5" customHeight="1"/>
  </sheetData>
  <mergeCells count="7">
    <mergeCell ref="A14:L14"/>
    <mergeCell ref="A1:I1"/>
    <mergeCell ref="J1:L2"/>
    <mergeCell ref="A2:I2"/>
    <mergeCell ref="A3:L3"/>
    <mergeCell ref="A4:L4"/>
    <mergeCell ref="A13:L13"/>
  </mergeCells>
  <pageMargins left="0.7" right="0.7" top="0.75" bottom="0.75" header="0.3" footer="0.3"/>
  <pageSetup paperSize="9" scale="50" fitToHeight="0" orientation="landscape" r:id="rId1"/>
  <rowBreaks count="1" manualBreakCount="1">
    <brk id="33" max="1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L21"/>
  <sheetViews>
    <sheetView topLeftCell="A7" zoomScaleNormal="100" zoomScaleSheetLayoutView="90" workbookViewId="0">
      <selection activeCell="J7" sqref="J7"/>
    </sheetView>
  </sheetViews>
  <sheetFormatPr defaultRowHeight="14.25"/>
  <cols>
    <col min="1" max="1" width="3.5" customWidth="1"/>
    <col min="2" max="2" width="113.5" customWidth="1"/>
    <col min="3" max="3" width="37.375" customWidth="1"/>
    <col min="4" max="4" width="12.875" customWidth="1"/>
    <col min="5" max="5" width="10.875" customWidth="1"/>
    <col min="6" max="6" width="8.125" customWidth="1"/>
    <col min="7" max="7" width="12.125" customWidth="1"/>
    <col min="8" max="8" width="7.125" customWidth="1"/>
    <col min="9" max="9" width="12.25" customWidth="1"/>
    <col min="10" max="10" width="13" customWidth="1"/>
    <col min="11" max="11" width="11.875" customWidth="1"/>
    <col min="12" max="12" width="14.625" customWidth="1"/>
  </cols>
  <sheetData>
    <row r="1" spans="1:12" ht="21.75" customHeight="1">
      <c r="A1" s="121" t="s">
        <v>0</v>
      </c>
      <c r="B1" s="121"/>
      <c r="C1" s="121"/>
      <c r="D1" s="121"/>
      <c r="E1" s="121"/>
      <c r="F1" s="121"/>
      <c r="G1" s="121"/>
      <c r="H1" s="121"/>
      <c r="I1" s="122"/>
      <c r="J1" s="119" t="s">
        <v>24</v>
      </c>
      <c r="K1" s="119"/>
      <c r="L1" s="119"/>
    </row>
    <row r="2" spans="1:12" ht="15">
      <c r="A2" s="123" t="s">
        <v>40</v>
      </c>
      <c r="B2" s="123"/>
      <c r="C2" s="123"/>
      <c r="D2" s="123"/>
      <c r="E2" s="123"/>
      <c r="F2" s="123"/>
      <c r="G2" s="123"/>
      <c r="H2" s="123"/>
      <c r="I2" s="124"/>
      <c r="J2" s="120"/>
      <c r="K2" s="120"/>
      <c r="L2" s="120"/>
    </row>
    <row r="3" spans="1:12" ht="15" customHeight="1">
      <c r="A3" s="125" t="s">
        <v>1</v>
      </c>
      <c r="B3" s="125"/>
      <c r="C3" s="130"/>
      <c r="D3" s="125"/>
      <c r="E3" s="125"/>
      <c r="F3" s="125"/>
      <c r="G3" s="125"/>
      <c r="H3" s="125"/>
      <c r="I3" s="125"/>
      <c r="J3" s="125"/>
      <c r="K3" s="125"/>
      <c r="L3" s="125"/>
    </row>
    <row r="4" spans="1:12" ht="15">
      <c r="A4" s="126" t="s">
        <v>44</v>
      </c>
      <c r="B4" s="126"/>
      <c r="C4" s="131"/>
      <c r="D4" s="126"/>
      <c r="E4" s="126"/>
      <c r="F4" s="126"/>
      <c r="G4" s="126"/>
      <c r="H4" s="126"/>
      <c r="I4" s="126"/>
      <c r="J4" s="126"/>
      <c r="K4" s="126"/>
      <c r="L4" s="126"/>
    </row>
    <row r="5" spans="1:12" ht="15">
      <c r="A5" s="7">
        <v>1</v>
      </c>
      <c r="B5" s="8">
        <v>2</v>
      </c>
      <c r="C5" s="112">
        <v>3</v>
      </c>
      <c r="D5" s="9">
        <v>4</v>
      </c>
      <c r="E5" s="3">
        <v>5</v>
      </c>
      <c r="F5" s="3">
        <v>6</v>
      </c>
      <c r="G5" s="3">
        <v>7</v>
      </c>
      <c r="H5" s="3">
        <v>8</v>
      </c>
      <c r="I5" s="3">
        <v>9</v>
      </c>
      <c r="J5" s="3">
        <v>10</v>
      </c>
      <c r="K5" s="3">
        <v>11</v>
      </c>
      <c r="L5" s="3">
        <v>12</v>
      </c>
    </row>
    <row r="6" spans="1:12" ht="129" customHeight="1">
      <c r="A6" s="7" t="s">
        <v>2</v>
      </c>
      <c r="B6" s="8" t="s">
        <v>3</v>
      </c>
      <c r="C6" s="114" t="s">
        <v>45</v>
      </c>
      <c r="D6" s="17" t="s">
        <v>4</v>
      </c>
      <c r="E6" s="4" t="s">
        <v>5</v>
      </c>
      <c r="F6" s="3" t="s">
        <v>6</v>
      </c>
      <c r="G6" s="3" t="s">
        <v>7</v>
      </c>
      <c r="H6" s="3" t="s">
        <v>8</v>
      </c>
      <c r="I6" s="3" t="s">
        <v>9</v>
      </c>
      <c r="J6" s="3" t="s">
        <v>10</v>
      </c>
      <c r="K6" s="3" t="s">
        <v>11</v>
      </c>
      <c r="L6" s="3" t="s">
        <v>12</v>
      </c>
    </row>
    <row r="7" spans="1:12" s="18" customFormat="1" ht="409.5" customHeight="1">
      <c r="A7" s="34">
        <v>1</v>
      </c>
      <c r="B7" s="35" t="s">
        <v>46</v>
      </c>
      <c r="C7" s="113"/>
      <c r="D7" s="36"/>
      <c r="E7" s="32" t="s">
        <v>13</v>
      </c>
      <c r="F7" s="37">
        <v>1</v>
      </c>
      <c r="G7" s="57"/>
      <c r="H7" s="58"/>
      <c r="I7" s="59">
        <f>ROUND(G7+G7*H7,2)</f>
        <v>0</v>
      </c>
      <c r="J7" s="60">
        <f>F7*G7</f>
        <v>0</v>
      </c>
      <c r="K7" s="60">
        <f>L7-J7</f>
        <v>0</v>
      </c>
      <c r="L7" s="60">
        <f>F7*I7</f>
        <v>0</v>
      </c>
    </row>
    <row r="8" spans="1:12" ht="26.25" customHeight="1">
      <c r="A8" s="18"/>
      <c r="B8" s="18"/>
      <c r="C8" s="18"/>
      <c r="D8" s="18"/>
      <c r="E8" s="18"/>
      <c r="F8" s="18"/>
      <c r="G8" s="29"/>
      <c r="H8" s="29"/>
      <c r="I8" s="98" t="s">
        <v>14</v>
      </c>
      <c r="J8" s="99">
        <f>SUM(J7:J7)</f>
        <v>0</v>
      </c>
      <c r="K8" s="99">
        <f>SUM(K7:K7)</f>
        <v>0</v>
      </c>
      <c r="L8" s="99">
        <f>SUM(L7:L7)</f>
        <v>0</v>
      </c>
    </row>
    <row r="9" spans="1:12" ht="36.75" customHeight="1">
      <c r="A9" s="127" t="s">
        <v>15</v>
      </c>
      <c r="B9" s="127"/>
      <c r="C9" s="127"/>
      <c r="D9" s="127"/>
      <c r="E9" s="127"/>
      <c r="F9" s="127"/>
      <c r="G9" s="127"/>
      <c r="H9" s="127"/>
      <c r="I9" s="127"/>
      <c r="J9" s="127"/>
      <c r="K9" s="127"/>
      <c r="L9" s="127"/>
    </row>
    <row r="10" spans="1:12" ht="45" customHeight="1">
      <c r="A10" s="127" t="s">
        <v>16</v>
      </c>
      <c r="B10" s="127"/>
      <c r="C10" s="127"/>
      <c r="D10" s="127"/>
      <c r="E10" s="127"/>
      <c r="F10" s="127"/>
      <c r="G10" s="127"/>
      <c r="H10" s="127"/>
      <c r="I10" s="127"/>
      <c r="J10" s="127"/>
      <c r="K10" s="127"/>
      <c r="L10" s="127"/>
    </row>
    <row r="20" ht="203.25" customHeight="1"/>
    <row r="21" ht="124.5" customHeight="1"/>
  </sheetData>
  <mergeCells count="7">
    <mergeCell ref="A9:L9"/>
    <mergeCell ref="A10:L10"/>
    <mergeCell ref="A1:I1"/>
    <mergeCell ref="J1:L2"/>
    <mergeCell ref="A2:I2"/>
    <mergeCell ref="A3:L3"/>
    <mergeCell ref="A4:L4"/>
  </mergeCells>
  <pageMargins left="0.7" right="0.7" top="0.75" bottom="0.75" header="0.3" footer="0.3"/>
  <pageSetup paperSize="9" scale="44" fitToHeight="0" orientation="landscape" r:id="rId1"/>
  <rowBreaks count="1" manualBreakCount="1">
    <brk id="29" max="19"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I11"/>
  <sheetViews>
    <sheetView zoomScale="70" zoomScaleNormal="70" workbookViewId="0">
      <selection activeCell="K37" sqref="K37"/>
    </sheetView>
  </sheetViews>
  <sheetFormatPr defaultRowHeight="14.25"/>
  <cols>
    <col min="1" max="1" width="18" customWidth="1"/>
    <col min="2" max="2" width="24.5" customWidth="1"/>
    <col min="3" max="3" width="31.125" customWidth="1"/>
  </cols>
  <sheetData>
    <row r="1" spans="1:9" ht="27.75" thickBot="1">
      <c r="A1" s="21"/>
      <c r="B1" s="21"/>
      <c r="C1" s="21"/>
    </row>
    <row r="2" spans="1:9" ht="27.75" thickBot="1">
      <c r="A2" s="90" t="s">
        <v>20</v>
      </c>
      <c r="B2" s="91" t="s">
        <v>21</v>
      </c>
      <c r="C2" s="91" t="s">
        <v>22</v>
      </c>
    </row>
    <row r="3" spans="1:9" ht="27.75" thickBot="1">
      <c r="A3" s="88">
        <v>1</v>
      </c>
      <c r="B3" s="89">
        <f>'Zadanie 1'!I9</f>
        <v>0</v>
      </c>
      <c r="C3" s="89">
        <f>'Zadanie 1'!K9</f>
        <v>0</v>
      </c>
    </row>
    <row r="4" spans="1:9" ht="27.75" thickBot="1">
      <c r="A4" s="88">
        <v>2</v>
      </c>
      <c r="B4" s="89">
        <f>'Zadanie 2'!I12</f>
        <v>0</v>
      </c>
      <c r="C4" s="89">
        <f>'Zadanie 2'!K12</f>
        <v>0</v>
      </c>
    </row>
    <row r="5" spans="1:9" ht="27.75" thickBot="1">
      <c r="A5" s="88">
        <v>3</v>
      </c>
      <c r="B5" s="89">
        <f>'Zadanie 3'!I14</f>
        <v>0</v>
      </c>
      <c r="C5" s="89">
        <f>'Zadanie 3'!K14</f>
        <v>0</v>
      </c>
    </row>
    <row r="6" spans="1:9" ht="27.75" thickBot="1">
      <c r="A6" s="88">
        <v>4</v>
      </c>
      <c r="B6" s="89">
        <f>'Zadanie 4'!J12</f>
        <v>0</v>
      </c>
      <c r="C6" s="89">
        <f>'Zadanie 4'!L12</f>
        <v>0</v>
      </c>
    </row>
    <row r="7" spans="1:9" ht="27.75" thickBot="1">
      <c r="A7" s="88">
        <v>5</v>
      </c>
      <c r="B7" s="89">
        <f>'Zadanie 5'!J8</f>
        <v>0</v>
      </c>
      <c r="C7" s="89">
        <f>'Zadanie 5'!L8</f>
        <v>0</v>
      </c>
    </row>
    <row r="8" spans="1:9" ht="28.5" thickBot="1">
      <c r="A8" s="22" t="s">
        <v>23</v>
      </c>
      <c r="B8" s="23">
        <f>SUM(B3:B7)</f>
        <v>0</v>
      </c>
      <c r="C8" s="23">
        <f>SUM(C3:C7)</f>
        <v>0</v>
      </c>
    </row>
    <row r="11" spans="1:9" ht="15">
      <c r="I11" s="20"/>
    </row>
  </sheetData>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6</vt:i4>
      </vt:variant>
      <vt:variant>
        <vt:lpstr>Nazwane zakresy</vt:lpstr>
      </vt:variant>
      <vt:variant>
        <vt:i4>2</vt:i4>
      </vt:variant>
    </vt:vector>
  </HeadingPairs>
  <TitlesOfParts>
    <vt:vector size="8" baseType="lpstr">
      <vt:lpstr>Zadanie 1</vt:lpstr>
      <vt:lpstr>Zadanie 2</vt:lpstr>
      <vt:lpstr>Zadanie 3</vt:lpstr>
      <vt:lpstr>Zadanie 4</vt:lpstr>
      <vt:lpstr>Zadanie 5</vt:lpstr>
      <vt:lpstr>Wartość</vt:lpstr>
      <vt:lpstr>'Zadanie 4'!Obszar_wydruku</vt:lpstr>
      <vt:lpstr>'Zadanie 5'!Obszar_wydruku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idabrows</dc:creator>
  <cp:lastModifiedBy>Barbara Michalik</cp:lastModifiedBy>
  <cp:lastPrinted>2025-07-04T10:01:41Z</cp:lastPrinted>
  <dcterms:created xsi:type="dcterms:W3CDTF">2021-02-16T10:43:52Z</dcterms:created>
  <dcterms:modified xsi:type="dcterms:W3CDTF">2025-07-09T06:15:15Z</dcterms:modified>
</cp:coreProperties>
</file>