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defaultThemeVersion="124226"/>
  <mc:AlternateContent xmlns:mc="http://schemas.openxmlformats.org/markup-compatibility/2006">
    <mc:Choice Requires="x15">
      <x15ac:absPath xmlns:x15ac="http://schemas.microsoft.com/office/spreadsheetml/2010/11/ac" url="U:\ZP\Przetargi i zapytania\2025\14 SMED  DCZP 2025 P - sprzęt medyczny jednorazowy\"/>
    </mc:Choice>
  </mc:AlternateContent>
  <xr:revisionPtr revIDLastSave="0" documentId="13_ncr:1_{0B62F0E1-9682-431A-B84C-0DA08A7492AD}" xr6:coauthVersionLast="47" xr6:coauthVersionMax="47" xr10:uidLastSave="{00000000-0000-0000-0000-000000000000}"/>
  <bookViews>
    <workbookView xWindow="-120" yWindow="-120" windowWidth="29040" windowHeight="15720" tabRatio="833" xr2:uid="{00000000-000D-0000-FFFF-FFFF00000000}"/>
  </bookViews>
  <sheets>
    <sheet name="Zadanie 1" sheetId="1" r:id="rId1"/>
    <sheet name="Zadanie 2" sheetId="4" r:id="rId2"/>
    <sheet name="Zadanie 3" sheetId="6" r:id="rId3"/>
    <sheet name="Zadanie 4" sheetId="14" r:id="rId4"/>
    <sheet name="Zadanie 5" sheetId="15" r:id="rId5"/>
    <sheet name="Zadanie 6" sheetId="20" r:id="rId6"/>
    <sheet name="Zadanie 7" sheetId="32" r:id="rId7"/>
    <sheet name="Zadanie 8" sheetId="36" r:id="rId8"/>
    <sheet name="Zadanie 9" sheetId="39" r:id="rId9"/>
    <sheet name="Zadanie 10" sheetId="46" r:id="rId10"/>
    <sheet name="Zadanie 11" sheetId="42" r:id="rId11"/>
    <sheet name="Wartość" sheetId="45" r:id="rId12"/>
  </sheets>
  <definedNames>
    <definedName name="_xlnm.Print_Area" localSheetId="1">'Zadanie 2'!$A$1:$K$15</definedName>
    <definedName name="_xlnm.Print_Area" localSheetId="2">'Zadanie 3'!$A$1:$K$25</definedName>
    <definedName name="_xlnm.Print_Area" localSheetId="5">'Zadanie 6'!$A$1:$K$13</definedName>
    <definedName name="_xlnm.Print_Area" localSheetId="6">'Zadanie 7'!$A$1:$K$24</definedName>
  </definedNames>
  <calcPr calcId="191029"/>
</workbook>
</file>

<file path=xl/calcChain.xml><?xml version="1.0" encoding="utf-8"?>
<calcChain xmlns="http://schemas.openxmlformats.org/spreadsheetml/2006/main">
  <c r="K7" i="42" l="1"/>
  <c r="J7" i="42"/>
  <c r="I7" i="42"/>
  <c r="H7" i="42"/>
  <c r="K33" i="1"/>
  <c r="J33" i="1"/>
  <c r="I33" i="1"/>
  <c r="H33" i="1"/>
  <c r="K21" i="1"/>
  <c r="J21" i="1"/>
  <c r="I21" i="1"/>
  <c r="H21" i="1"/>
  <c r="I13" i="46"/>
  <c r="H13" i="46"/>
  <c r="K13" i="46" s="1"/>
  <c r="J13" i="46" s="1"/>
  <c r="I12" i="46"/>
  <c r="H12" i="46"/>
  <c r="K12" i="46" s="1"/>
  <c r="J12" i="46" s="1"/>
  <c r="I11" i="46"/>
  <c r="H11" i="46"/>
  <c r="K11" i="46" s="1"/>
  <c r="J11" i="46" s="1"/>
  <c r="I10" i="46"/>
  <c r="H10" i="46"/>
  <c r="K10" i="46" s="1"/>
  <c r="J10" i="46" s="1"/>
  <c r="K9" i="46"/>
  <c r="J9" i="46" s="1"/>
  <c r="I9" i="46"/>
  <c r="H9" i="46"/>
  <c r="I8" i="46"/>
  <c r="H8" i="46"/>
  <c r="K8" i="46" s="1"/>
  <c r="J8" i="46" s="1"/>
  <c r="I7" i="46"/>
  <c r="I14" i="46" s="1"/>
  <c r="B12" i="45" s="1"/>
  <c r="H7" i="46"/>
  <c r="K7" i="46" s="1"/>
  <c r="J7" i="46" l="1"/>
  <c r="J14" i="46" s="1"/>
  <c r="K14" i="46"/>
  <c r="C12" i="45" s="1"/>
  <c r="I29" i="1"/>
  <c r="I30" i="1"/>
  <c r="H29" i="1"/>
  <c r="K29" i="1" s="1"/>
  <c r="J29" i="1" s="1"/>
  <c r="H30" i="1"/>
  <c r="K30" i="1" s="1"/>
  <c r="J30" i="1" l="1"/>
  <c r="K31" i="1"/>
  <c r="J31" i="1" s="1"/>
  <c r="I8" i="1"/>
  <c r="I9" i="1"/>
  <c r="I10" i="1"/>
  <c r="I11" i="1"/>
  <c r="I12" i="1"/>
  <c r="I13" i="1"/>
  <c r="I14" i="1"/>
  <c r="I15" i="1"/>
  <c r="I16" i="1"/>
  <c r="I17" i="1"/>
  <c r="I18" i="1"/>
  <c r="I19" i="1"/>
  <c r="I20" i="1"/>
  <c r="I22" i="1"/>
  <c r="I23" i="1"/>
  <c r="I24" i="1"/>
  <c r="I25" i="1"/>
  <c r="I26" i="1"/>
  <c r="I27" i="1"/>
  <c r="I28" i="1"/>
  <c r="I31" i="1"/>
  <c r="I32" i="1"/>
  <c r="I7" i="1"/>
  <c r="H8" i="1"/>
  <c r="K8" i="1" s="1"/>
  <c r="H9" i="1"/>
  <c r="K9" i="1" s="1"/>
  <c r="H10" i="1"/>
  <c r="K10" i="1" s="1"/>
  <c r="J10" i="1" s="1"/>
  <c r="H11" i="1"/>
  <c r="K11" i="1" s="1"/>
  <c r="J11" i="1" s="1"/>
  <c r="H12" i="1"/>
  <c r="K12" i="1" s="1"/>
  <c r="H13" i="1"/>
  <c r="K13" i="1" s="1"/>
  <c r="J13" i="1" s="1"/>
  <c r="H14" i="1"/>
  <c r="K14" i="1" s="1"/>
  <c r="J14" i="1" s="1"/>
  <c r="H15" i="1"/>
  <c r="K15" i="1" s="1"/>
  <c r="J15" i="1" s="1"/>
  <c r="H16" i="1"/>
  <c r="K16" i="1" s="1"/>
  <c r="H17" i="1"/>
  <c r="K17" i="1" s="1"/>
  <c r="J17" i="1" s="1"/>
  <c r="H18" i="1"/>
  <c r="K18" i="1" s="1"/>
  <c r="J18" i="1" s="1"/>
  <c r="H19" i="1"/>
  <c r="K19" i="1" s="1"/>
  <c r="J19" i="1" s="1"/>
  <c r="H20" i="1"/>
  <c r="K20" i="1" s="1"/>
  <c r="J20" i="1" s="1"/>
  <c r="H22" i="1"/>
  <c r="K22" i="1" s="1"/>
  <c r="J22" i="1" s="1"/>
  <c r="H23" i="1"/>
  <c r="K23" i="1" s="1"/>
  <c r="J23" i="1" s="1"/>
  <c r="H24" i="1"/>
  <c r="K24" i="1" s="1"/>
  <c r="J24" i="1" s="1"/>
  <c r="H25" i="1"/>
  <c r="K25" i="1" s="1"/>
  <c r="J25" i="1" s="1"/>
  <c r="H26" i="1"/>
  <c r="K26" i="1" s="1"/>
  <c r="J26" i="1" s="1"/>
  <c r="H27" i="1"/>
  <c r="K27" i="1" s="1"/>
  <c r="J27" i="1" s="1"/>
  <c r="H28" i="1"/>
  <c r="K28" i="1" s="1"/>
  <c r="H31" i="1"/>
  <c r="H32" i="1"/>
  <c r="K32" i="1" s="1"/>
  <c r="J32" i="1" s="1"/>
  <c r="H7" i="1"/>
  <c r="K7" i="1" s="1"/>
  <c r="K34" i="1" l="1"/>
  <c r="C3" i="45" s="1"/>
  <c r="I34" i="1"/>
  <c r="B3" i="45" s="1"/>
  <c r="J12" i="1"/>
  <c r="J9" i="1"/>
  <c r="J8" i="1"/>
  <c r="J28" i="1"/>
  <c r="J16" i="1"/>
  <c r="J34" i="1" s="1"/>
  <c r="J7" i="1"/>
  <c r="I8" i="42"/>
  <c r="B13" i="45" s="1"/>
  <c r="K8" i="42"/>
  <c r="C13" i="45" s="1"/>
  <c r="I8" i="39"/>
  <c r="I9" i="39"/>
  <c r="I10" i="39"/>
  <c r="I7" i="39"/>
  <c r="I11" i="39" s="1"/>
  <c r="B11" i="45" s="1"/>
  <c r="H8" i="39"/>
  <c r="K8" i="39" s="1"/>
  <c r="J8" i="39" s="1"/>
  <c r="H9" i="39"/>
  <c r="K9" i="39" s="1"/>
  <c r="H10" i="39"/>
  <c r="K10" i="39" s="1"/>
  <c r="H7" i="39"/>
  <c r="K7" i="39" s="1"/>
  <c r="K11" i="39" s="1"/>
  <c r="C11" i="45" s="1"/>
  <c r="I8" i="14"/>
  <c r="I9" i="14"/>
  <c r="I10" i="14"/>
  <c r="I11" i="14"/>
  <c r="I12" i="14"/>
  <c r="I13" i="14"/>
  <c r="I14" i="14"/>
  <c r="I15" i="14"/>
  <c r="I16" i="14"/>
  <c r="I17" i="14"/>
  <c r="I18" i="14"/>
  <c r="I19" i="14"/>
  <c r="I7" i="14"/>
  <c r="H8" i="14"/>
  <c r="K8" i="14" s="1"/>
  <c r="J8" i="14" s="1"/>
  <c r="H9" i="14"/>
  <c r="K9" i="14" s="1"/>
  <c r="J9" i="14" s="1"/>
  <c r="H10" i="14"/>
  <c r="K10" i="14" s="1"/>
  <c r="J10" i="14" s="1"/>
  <c r="H11" i="14"/>
  <c r="K11" i="14" s="1"/>
  <c r="J11" i="14" s="1"/>
  <c r="H12" i="14"/>
  <c r="K12" i="14" s="1"/>
  <c r="J12" i="14" s="1"/>
  <c r="H13" i="14"/>
  <c r="K13" i="14" s="1"/>
  <c r="J13" i="14" s="1"/>
  <c r="H14" i="14"/>
  <c r="K14" i="14" s="1"/>
  <c r="H15" i="14"/>
  <c r="K15" i="14" s="1"/>
  <c r="J15" i="14" s="1"/>
  <c r="H16" i="14"/>
  <c r="K16" i="14" s="1"/>
  <c r="H17" i="14"/>
  <c r="K17" i="14" s="1"/>
  <c r="J17" i="14" s="1"/>
  <c r="H18" i="14"/>
  <c r="K18" i="14" s="1"/>
  <c r="J18" i="14" s="1"/>
  <c r="H19" i="14"/>
  <c r="K19" i="14" s="1"/>
  <c r="J19" i="14" s="1"/>
  <c r="H7" i="14"/>
  <c r="K7" i="14" s="1"/>
  <c r="J7" i="14" s="1"/>
  <c r="H8" i="36"/>
  <c r="K8" i="36" s="1"/>
  <c r="J8" i="36" s="1"/>
  <c r="I8" i="36"/>
  <c r="I7" i="36"/>
  <c r="I9" i="36" s="1"/>
  <c r="B10" i="45" s="1"/>
  <c r="H7" i="36"/>
  <c r="K7" i="36" s="1"/>
  <c r="K9" i="36" s="1"/>
  <c r="C10" i="45" s="1"/>
  <c r="J10" i="39" l="1"/>
  <c r="J9" i="39"/>
  <c r="J16" i="14"/>
  <c r="J14" i="14"/>
  <c r="J8" i="42"/>
  <c r="J7" i="39"/>
  <c r="J7" i="36"/>
  <c r="J9" i="36" s="1"/>
  <c r="I8" i="32"/>
  <c r="I9" i="32"/>
  <c r="I10" i="32"/>
  <c r="I11" i="32"/>
  <c r="I12" i="32"/>
  <c r="I13" i="32"/>
  <c r="I14" i="32"/>
  <c r="I15" i="32"/>
  <c r="I16" i="32"/>
  <c r="I7" i="32"/>
  <c r="I17" i="32" s="1"/>
  <c r="B9" i="45" s="1"/>
  <c r="H8" i="32"/>
  <c r="K8" i="32" s="1"/>
  <c r="J8" i="32" s="1"/>
  <c r="H9" i="32"/>
  <c r="K9" i="32" s="1"/>
  <c r="J9" i="32" s="1"/>
  <c r="H10" i="32"/>
  <c r="K10" i="32" s="1"/>
  <c r="J10" i="32" s="1"/>
  <c r="H11" i="32"/>
  <c r="K11" i="32" s="1"/>
  <c r="J11" i="32" s="1"/>
  <c r="H12" i="32"/>
  <c r="K12" i="32" s="1"/>
  <c r="J12" i="32" s="1"/>
  <c r="H13" i="32"/>
  <c r="K13" i="32" s="1"/>
  <c r="J13" i="32" s="1"/>
  <c r="H14" i="32"/>
  <c r="K14" i="32" s="1"/>
  <c r="J14" i="32" s="1"/>
  <c r="H15" i="32"/>
  <c r="K15" i="32" s="1"/>
  <c r="J15" i="32" s="1"/>
  <c r="H16" i="32"/>
  <c r="K16" i="32" s="1"/>
  <c r="J16" i="32" s="1"/>
  <c r="H7" i="32"/>
  <c r="K7" i="32" s="1"/>
  <c r="J7" i="32" s="1"/>
  <c r="I8" i="20"/>
  <c r="I9" i="20"/>
  <c r="I7" i="20"/>
  <c r="I10" i="20" s="1"/>
  <c r="B8" i="45" s="1"/>
  <c r="H8" i="20"/>
  <c r="K8" i="20" s="1"/>
  <c r="J8" i="20" s="1"/>
  <c r="H9" i="20"/>
  <c r="K9" i="20" s="1"/>
  <c r="J9" i="20" s="1"/>
  <c r="H7" i="20"/>
  <c r="K7" i="20" s="1"/>
  <c r="K10" i="15"/>
  <c r="K14" i="15"/>
  <c r="K18" i="15"/>
  <c r="J18" i="15" s="1"/>
  <c r="K22" i="15"/>
  <c r="J22" i="15" s="1"/>
  <c r="K26" i="15"/>
  <c r="K30" i="15"/>
  <c r="J30" i="15" s="1"/>
  <c r="J10" i="15"/>
  <c r="J14" i="15"/>
  <c r="J26" i="15"/>
  <c r="I8" i="15"/>
  <c r="I9" i="15"/>
  <c r="I10" i="15"/>
  <c r="I11" i="15"/>
  <c r="I12" i="15"/>
  <c r="I13" i="15"/>
  <c r="I14" i="15"/>
  <c r="I15" i="15"/>
  <c r="I16" i="15"/>
  <c r="I17" i="15"/>
  <c r="I18" i="15"/>
  <c r="I19" i="15"/>
  <c r="I20" i="15"/>
  <c r="I21" i="15"/>
  <c r="I22" i="15"/>
  <c r="I23" i="15"/>
  <c r="I24" i="15"/>
  <c r="I25" i="15"/>
  <c r="I26" i="15"/>
  <c r="I27" i="15"/>
  <c r="I28" i="15"/>
  <c r="I29" i="15"/>
  <c r="I30" i="15"/>
  <c r="I7" i="15"/>
  <c r="H8" i="15"/>
  <c r="K8" i="15" s="1"/>
  <c r="J8" i="15" s="1"/>
  <c r="H9" i="15"/>
  <c r="K9" i="15" s="1"/>
  <c r="J9" i="15" s="1"/>
  <c r="H10" i="15"/>
  <c r="H11" i="15"/>
  <c r="K11" i="15" s="1"/>
  <c r="J11" i="15" s="1"/>
  <c r="H12" i="15"/>
  <c r="K12" i="15" s="1"/>
  <c r="J12" i="15" s="1"/>
  <c r="H13" i="15"/>
  <c r="K13" i="15" s="1"/>
  <c r="J13" i="15" s="1"/>
  <c r="H14" i="15"/>
  <c r="H15" i="15"/>
  <c r="K15" i="15" s="1"/>
  <c r="J15" i="15" s="1"/>
  <c r="H16" i="15"/>
  <c r="K16" i="15" s="1"/>
  <c r="J16" i="15" s="1"/>
  <c r="H17" i="15"/>
  <c r="K17" i="15" s="1"/>
  <c r="J17" i="15" s="1"/>
  <c r="H18" i="15"/>
  <c r="H19" i="15"/>
  <c r="K19" i="15" s="1"/>
  <c r="J19" i="15" s="1"/>
  <c r="H20" i="15"/>
  <c r="K20" i="15" s="1"/>
  <c r="J20" i="15" s="1"/>
  <c r="H21" i="15"/>
  <c r="K21" i="15" s="1"/>
  <c r="J21" i="15" s="1"/>
  <c r="H22" i="15"/>
  <c r="H23" i="15"/>
  <c r="K23" i="15" s="1"/>
  <c r="J23" i="15" s="1"/>
  <c r="H24" i="15"/>
  <c r="K24" i="15" s="1"/>
  <c r="J24" i="15" s="1"/>
  <c r="H25" i="15"/>
  <c r="K25" i="15" s="1"/>
  <c r="J25" i="15" s="1"/>
  <c r="H26" i="15"/>
  <c r="H27" i="15"/>
  <c r="K27" i="15" s="1"/>
  <c r="J27" i="15" s="1"/>
  <c r="H28" i="15"/>
  <c r="K28" i="15" s="1"/>
  <c r="J28" i="15" s="1"/>
  <c r="H29" i="15"/>
  <c r="K29" i="15" s="1"/>
  <c r="J29" i="15" s="1"/>
  <c r="H30" i="15"/>
  <c r="H7" i="15"/>
  <c r="K7" i="15" s="1"/>
  <c r="J7" i="15" s="1"/>
  <c r="I22" i="6"/>
  <c r="H22" i="6"/>
  <c r="K22" i="6" s="1"/>
  <c r="J22" i="6" s="1"/>
  <c r="K7" i="6"/>
  <c r="J7" i="6"/>
  <c r="I7" i="6"/>
  <c r="H7" i="6"/>
  <c r="I7" i="4"/>
  <c r="H7" i="4"/>
  <c r="K7" i="4" s="1"/>
  <c r="H20" i="6"/>
  <c r="H21" i="6"/>
  <c r="J11" i="39" l="1"/>
  <c r="K10" i="20"/>
  <c r="C8" i="45" s="1"/>
  <c r="J7" i="20"/>
  <c r="J10" i="20" s="1"/>
  <c r="K9" i="4"/>
  <c r="C4" i="45" s="1"/>
  <c r="J7" i="4"/>
  <c r="K17" i="32"/>
  <c r="C9" i="45" s="1"/>
  <c r="I8" i="6"/>
  <c r="I9" i="6"/>
  <c r="I10" i="6"/>
  <c r="I11" i="6"/>
  <c r="I12" i="6"/>
  <c r="I13" i="6"/>
  <c r="I14" i="6"/>
  <c r="I15" i="6"/>
  <c r="I16" i="6"/>
  <c r="I17" i="6"/>
  <c r="I18" i="6"/>
  <c r="I19" i="6"/>
  <c r="I20" i="6"/>
  <c r="I21" i="6"/>
  <c r="H8" i="6"/>
  <c r="K8" i="6" s="1"/>
  <c r="H9" i="6"/>
  <c r="K9" i="6" s="1"/>
  <c r="H10" i="6"/>
  <c r="K10" i="6" s="1"/>
  <c r="J10" i="6" s="1"/>
  <c r="H11" i="6"/>
  <c r="K11" i="6" s="1"/>
  <c r="H12" i="6"/>
  <c r="K12" i="6" s="1"/>
  <c r="H13" i="6"/>
  <c r="K13" i="6" s="1"/>
  <c r="H14" i="6"/>
  <c r="K14" i="6" s="1"/>
  <c r="J14" i="6" s="1"/>
  <c r="H15" i="6"/>
  <c r="K15" i="6" s="1"/>
  <c r="H16" i="6"/>
  <c r="K16" i="6" s="1"/>
  <c r="H17" i="6"/>
  <c r="K17" i="6" s="1"/>
  <c r="H18" i="6"/>
  <c r="K18" i="6" s="1"/>
  <c r="H19" i="6"/>
  <c r="K19" i="6" s="1"/>
  <c r="K20" i="6"/>
  <c r="K21" i="6"/>
  <c r="I8" i="4"/>
  <c r="I9" i="4" s="1"/>
  <c r="B4" i="45" s="1"/>
  <c r="H8" i="4"/>
  <c r="K8" i="4" s="1"/>
  <c r="J8" i="4" s="1"/>
  <c r="I23" i="6" l="1"/>
  <c r="B5" i="45" s="1"/>
  <c r="J18" i="6"/>
  <c r="J9" i="4"/>
  <c r="J16" i="6"/>
  <c r="K23" i="6"/>
  <c r="C5" i="45" s="1"/>
  <c r="I20" i="14"/>
  <c r="B6" i="45" s="1"/>
  <c r="J17" i="32"/>
  <c r="J15" i="6"/>
  <c r="J13" i="6"/>
  <c r="J9" i="6"/>
  <c r="J8" i="6"/>
  <c r="J19" i="6"/>
  <c r="J11" i="6"/>
  <c r="J12" i="6"/>
  <c r="J20" i="6"/>
  <c r="J21" i="6"/>
  <c r="J17" i="6"/>
  <c r="J23" i="6" l="1"/>
  <c r="K20" i="14"/>
  <c r="C6" i="45" s="1"/>
  <c r="J20" i="14"/>
  <c r="I31" i="15" l="1"/>
  <c r="B7" i="45" s="1"/>
  <c r="B14" i="45" s="1"/>
  <c r="J31" i="15" l="1"/>
  <c r="K31" i="15"/>
  <c r="C7" i="45" s="1"/>
  <c r="C14" i="45" s="1"/>
</calcChain>
</file>

<file path=xl/sharedStrings.xml><?xml version="1.0" encoding="utf-8"?>
<sst xmlns="http://schemas.openxmlformats.org/spreadsheetml/2006/main" count="431" uniqueCount="186">
  <si>
    <t>Nazwa i adres Wykonawcy…………………………….</t>
  </si>
  <si>
    <t>FORMULARZ CENOWY</t>
  </si>
  <si>
    <t>Lp</t>
  </si>
  <si>
    <t>Nazwa artykułu</t>
  </si>
  <si>
    <t>Nazwa, nr katalogowy i producent (podać nr strony ulotki i dokumentów rejestrowych w ofercie)</t>
  </si>
  <si>
    <t>Opakowanie</t>
  </si>
  <si>
    <t xml:space="preserve"> Szacunkowa wielkość zamówienia na 24 miesiące</t>
  </si>
  <si>
    <t xml:space="preserve">Cena jednost. netto  </t>
  </si>
  <si>
    <t>% Vat</t>
  </si>
  <si>
    <t xml:space="preserve">Cena jednost. brutto    </t>
  </si>
  <si>
    <t xml:space="preserve">Wartość netto  </t>
  </si>
  <si>
    <t>Wartość Vat</t>
  </si>
  <si>
    <t xml:space="preserve">Wartość brutto  </t>
  </si>
  <si>
    <t>szt</t>
  </si>
  <si>
    <t>SUMA</t>
  </si>
  <si>
    <t xml:space="preserve">Oświadczamy, że w cenie oferty uwzględniliśmy wszystkie elementy cenotwórcze wynikające z zakresu i sposobu realizacji przedmiotu zamówienia. </t>
  </si>
  <si>
    <t>…………………………………………………………………………
(data i podpis Wykonawcy)</t>
  </si>
  <si>
    <t>szt.</t>
  </si>
  <si>
    <t xml:space="preserve">szt. </t>
  </si>
  <si>
    <t>Zadanie nr 9</t>
  </si>
  <si>
    <t>Zadanie nr 2</t>
  </si>
  <si>
    <t>op.</t>
  </si>
  <si>
    <t>RAZEM:</t>
  </si>
  <si>
    <t>Zadanie nr 3</t>
  </si>
  <si>
    <t>Zadanie nr 6</t>
  </si>
  <si>
    <t>Zadanie nr 7</t>
  </si>
  <si>
    <t>Zadanie nr 8</t>
  </si>
  <si>
    <t>Zadanie nr 4</t>
  </si>
  <si>
    <t xml:space="preserve"> Szacunkowa wielkość zamówienia na 24 miąsiące</t>
  </si>
  <si>
    <t xml:space="preserve"> szt</t>
  </si>
  <si>
    <t>Miska tekturowa do mycia, o wym. Min. 315x255x110mm</t>
  </si>
  <si>
    <t xml:space="preserve">  szt</t>
  </si>
  <si>
    <t>Okulary ochronne</t>
  </si>
  <si>
    <t>rol.</t>
  </si>
  <si>
    <t>Maski tlenowe z drenem o dł. Min. 2,0 m, z paskami podtrzymującymi, rozmiar: L, XL (dla dorosłych)</t>
  </si>
  <si>
    <t>Wąsy tlenowe- Końcówki donosowe wykonane  z miękkiego tworzywa, nie zawierającego lateksu i nie podrażniającego śluzówki nosa u pacjenta, posiadające regulację, pozwalającą na dopasowanie ich średnicy do wielkości głowy pacjenta, tak aby pozostawały na właściwym miejscu. Dren wąsów zakończony  standardową końcówka "na wcisk"</t>
  </si>
  <si>
    <t>rolka</t>
  </si>
  <si>
    <t>ŻELOWE ELEKTRODY EKG ROZ, OKR 43MM X 50 SZT.</t>
  </si>
  <si>
    <t>Zadanie nr 1</t>
  </si>
  <si>
    <t>Pieluchomajtki dla dorosłych o podwyższonej chłonności, paroprzepuszczalne na całej powierzchni wyrobu chłonnego, elastyczne ściągacze w kroczu i falbanki przeciwwyciekowe, bez elementów lateksowych,możliwość wielokrotnego zamykania i otwierania pieluchy, minimalna chłonność wyrobu według metody ISO  - 3100ml dla rozmiaru XL, obwód bioder: 130-170cm</t>
  </si>
  <si>
    <t>Ustniki do alkomatu AlcoSensor IV; pakowane po min. 250 szt.</t>
  </si>
  <si>
    <t>Ustniki do alkomatu ALKOHIT X100; pakowane po 100szt</t>
  </si>
  <si>
    <t>Zadanie nr 5</t>
  </si>
  <si>
    <t>Zadanie nr 10</t>
  </si>
  <si>
    <t>Koc ratunkowy foliowy, kolor srebrno - złoty, o wym. min. 160cmx210cm</t>
  </si>
  <si>
    <t>Podpaski higieniczne, anatomiczny kształt, chłonne min. na 3/5, bez osłonek bocznych, grubość 7 mm</t>
  </si>
  <si>
    <t>Zatyczki do cewników urologicznych o budowie schodkowej, sterylne</t>
  </si>
  <si>
    <t>Kieliszki do leków, plastikowe</t>
  </si>
  <si>
    <t>Worek do zbiórki moczu zamkniety typ SE -4</t>
  </si>
  <si>
    <t xml:space="preserve">Papier do EKG do aparatu AsCard, termoaktywny niewoskowany z nadrukiem, siatka milimetrowa kolor pomarańczowy szerokość rolki 112 mm, średnica rolki 25 mm, </t>
  </si>
  <si>
    <t>Żel do EKG</t>
  </si>
  <si>
    <t>Paski do bezurazowego zamykania ran, samoprzylepne, hipoalergiczne, kolor: biały, jałowe, o wymiarach: 75mm x 6mm, opakowanie jednostkowe pakowane po 3 szt.; opakowanie zbiorcze 50szt.</t>
  </si>
  <si>
    <t xml:space="preserve">Plaster tkaninowy z opatrunkiem 6cm x 5m </t>
  </si>
  <si>
    <t xml:space="preserve">Plaster tkaninowy z opatrunkiem 8cm x 1m </t>
  </si>
  <si>
    <t xml:space="preserve">Plaster włókninowy 10m x10cm,z hydrofobowej włókniny, pokryty klejem, hipoalergiczna, niejałowa, pakowana w kartonik z możliwością dozowania bez wyjmowania taśmy z opakowania, o wym. 10x10cm,  nacięcie papieru: proste/faliste </t>
  </si>
  <si>
    <t>Cewnik urologiczny lateksowy powlekany silikonem Foley 16 Fr balon 5-10 ml z plastikową zastawką pakowany podwójnie- opakowanie wewnętrzne foliowe, zewnętrzne folia-papier</t>
  </si>
  <si>
    <t>Cewnik urologiczny lateksowy powlekany silikonem Foley 18 Fr balon 5-10 ml z plastikową zastawką pakowany podwójnie- opakowanie wewnętrzne foliowe, zewnętrzne folia-papier</t>
  </si>
  <si>
    <t>Cewnik urologiczny lateksowy powlekany silikonem Foley 20 Fr balon 5-10 ml z plastikową zastawką pakowany podwójnie- opakowanie wewnętrzne foliowe, zewnętrzne folia-papier</t>
  </si>
  <si>
    <t>Cewnik urologiczny lateksowy powlekany silikonem Foley 22 Fr balon 5-10 ml z plastikową zastawką pakowany podwójnie- opakowanie wewnętrzne foliowe, zewnętrzne folia-papier</t>
  </si>
  <si>
    <t>op = 90szt</t>
  </si>
  <si>
    <t>Zadanie</t>
  </si>
  <si>
    <t>wartość netto</t>
  </si>
  <si>
    <t>wartośc brutto</t>
  </si>
  <si>
    <t>RAZEM</t>
  </si>
  <si>
    <t>pęsety j. u. sterylne</t>
  </si>
  <si>
    <r>
      <t>Lignina, opakowanie  1kg,</t>
    </r>
    <r>
      <rPr>
        <sz val="11"/>
        <color indexed="8"/>
        <rFont val="Calibri"/>
        <family val="2"/>
        <charset val="238"/>
      </rPr>
      <t xml:space="preserve"> wymiary 40x60 cm</t>
    </r>
  </si>
  <si>
    <t>Pieluchomajtki dla dorosłych rozm. S - oddychające, wewnętrzne falbanki boczne, zapobiegające wyciekom, minimalna chłonność:  wg metody ISO dla rozmiaru S - 1500g,  op. 30  szt.</t>
  </si>
  <si>
    <t>Pieluchomajtki dla dorosłych rozm. M - oddychające, wewnętrzne falbanki boczne, zapobiegające wyciekom, minimalna chłonność:  wg metody ISO dla rozmiaru  M - 2200g, op. 30  szt</t>
  </si>
  <si>
    <t>Pieluchomajtki dla dorosłych rozm. L  - oddychające, wewnętrzne falbanki boczne, zapobiegające wyciekom, minimalna chłonność:  wg metody ISO dla rozmiaru  L - 2500g,  op. 30  szt</t>
  </si>
  <si>
    <t>Pojemnik na odpady 0,7 L, kolor: czerwony, z możliwością szczelnego zamknięcia; odporny na pęknięcia i odkształcenia, a nawet na przekłucia znajdujących się w środku igieł; uniemożliwia wydostanie się odpadów na zewnątrz; Pokrywa wyposażona w rozetkowy otwór wrzutowy; Spełnia wymagania norm: ASTM F2132-01 (odporność na przebicie) oraz PN-EN ISO 175 (odporność na zanurzenie w ciekłych chemikaliach)</t>
  </si>
  <si>
    <t>Pojemnik na odpady 10,0 L, kolor: czerwony,  z możliwością szczelnego zamknięcia; odporny na pęknięcia i odkształcenia, a nawet na przekłucia znajdujących się w środku igieł; uniemożliwia wydostanie się odpadów na zewnątrz; Pokrywa wyposażona w rozetkowy otwór wrzutowy; Spełnia wymagania norm: ASTM F2132-01 (odporność na przebicie) oraz PN-EN ISO 175 (odporność na zanurzenie w ciekłych chemikaliach)</t>
  </si>
  <si>
    <t>Pojemnik na odpady 2,0 L, kolor: czerwony, z możliwością szczelnego zamknięcia; odporny na pęknięcia i odkształcenia, a nawet na przekłucia znajdujących się w środku igieł; uniemożliwia wydostanie się odpadów na zewnątrz; Pokrywa wyposażona w rozetkowy otwór wrzutowy; Spełnia wymagania norm: ASTM F2132-01 (odporność na przebicie) oraz PN-EN ISO 175 (odporność na zanurzenie w ciekłych chemikaliach)</t>
  </si>
  <si>
    <t xml:space="preserve">Elastyczna siatka opatrunkowa w formie rękawa dopasowująca się do kształtu ciała, przeznaczenie: głowa, ramię, podudzie, kolano wzmiary: w stanie spoczynku 1m, w stanie rozciągniętym 2,5m ; kolor: biały, stosowana do podtrzymywania opatrunków w zastępstwie tradycyjnego bandaża lub plastra </t>
  </si>
  <si>
    <t>Maska tlenowa z drenem i rezerwuarem (workiem); sterylna; wykonana z przezroczystego, nietoksycznego PCV; nie zawiera lateksu
posiada regulowaną blaszkę na nos oraz gumkę mocującą; wyposażona w dren o długości 210 cm (+/-5%) zakończony uniwersalnymi łącznikami; dren odporny na zagięcia o przekroju gwiazdkowym; rezerwuar tlenowy o pojemności 1000 ml; obrotowy łącznik umożliwiający dostosowanie do pozycji pacjenta; silikonowe zastawki na łączniku oraz otworach wentylacyjnych</t>
  </si>
  <si>
    <t>Załącznik nr 2 do SWZ</t>
  </si>
  <si>
    <t>Dren z łącznikiem pasujący do ssaka New Askir 20, pakwany pojedyńczo, sterylny</t>
  </si>
  <si>
    <t>Wkład jednorazowy do ssaka New Askir 20 - pojemność 1L; jednorazowy miękki wkład wykonany z polietylenu, zgrzany hermetycznie do sztywnej pokrywy, wewnątrz której umieszczony jest filtr hydrofobowo - antybakteryjny, który działa również jako system antyprzelewowy.</t>
  </si>
  <si>
    <t>Filtr antybakteryjny do ssaka New Askir 20; antybakteryjny filtr do ssaków zapewnia filtrację bakteryjno - wirusową.</t>
  </si>
  <si>
    <t>Pieluchomajtki dla dorosłych o podwyższonej chłonności, paroprzepuszczalne na całej powierzchni wyrobu chłonnego, elastyczne ściągacze w kroczu i falbanki przeciwwyciekowe skierowane na zewnątrz, bez elementów lateksowych, możliwość wielokrotnego zamykania i otwierania pieluchy, minimalna chłonność wyrobu według metody ISO - 3100g dla rozmiaru L,  obwód bioder: 100- 150cm</t>
  </si>
  <si>
    <t>Pieluchomajtki dla dorosłych o podwyższonej chłonności, paroprzepuszczalne na całej powierzchni wyrobu chłonnego, elastyczne ściągacze w kroczu i falbanki przeciwwyciekowe, bez elementów lateksowych, możliwość wielokrotnego zamykania i otwierania pieluchy, minimalna chłonność wyrobu według metody ISO - 2800g dla rozmiaru M, obwód bioder: 75-110cm</t>
  </si>
  <si>
    <t>Pieluchomajtki dla dorosłych rozm. XL  - oddychające, wewnętrzne falbanki boczne, zapobiegające wyciekom, minimalna chłonność:  wg metody ISO dla rozmiaru  XL - 2500 g,  op. 30  szt</t>
  </si>
  <si>
    <t>Sonda - zgłębnik żołądkowy wykonana z miękkiego PCV, odporny na załamania i skręcania, atraumatyczna, lekko zaokrąglona zamknięta końcówka, cztery otwory boczne o łagodnych krawedziach, kolorystyczny kod rozmiarowy, rozmiar CH 16, 18, 20, 22, 24; dł. 80 cm</t>
  </si>
  <si>
    <t>Zgłębnik z prowadnicą oraz łącznikiem - do żywienia dożołądkowego lub dojelitowego; wykonany z miękkiego poliuretanu, elementy zgłębnika nie zawierają DEHP i lateksu, przewód posiada centymetrową podziałkę, co ułatwia mierzenie głębokości wprowadzania zgłębnika oraz linie kontrastujące w promieniach RTG; produkt sterylny; prowadnica umożliwiająca wprowadzenie zgłębnika do przewodu pokarmowego; końcówka zgłebnika z dwoma bocznymi otworami oraz otworem kończącym przewód zgłębnika; oznaczony znakiem CE; sterylizowany tlenkiem etylenu; Port żywieniowy z łącznikiem umożliwiający połączenie z zestawem do żywienia lub/i strzykawką; Rozmiary: Ch8 - długość 110cm; Ch10 - długość 110 cm; Ch12 - długość 110 cm; Ch14 - długość 110cm; kompatybilny z pozycją 4 i 5</t>
  </si>
  <si>
    <t xml:space="preserve">Jednorazowe pojemniki do reduktorów tlenowych z wodą sterylną o pojemności min. 350 ml maks. 500 ml z łącznikiem na reduktor/dozownik </t>
  </si>
  <si>
    <t>Jednorazowy basen tekturowy. Kompatybily z pozycją nr 2.</t>
  </si>
  <si>
    <t>Pokrywka do basenu tekturowego. Kompatybilna z pozycją nr 1.</t>
  </si>
  <si>
    <t>Nr sprawy: 14/SMED/DCZP/2025/P</t>
  </si>
  <si>
    <t>Elastyczna siatka opatrunkowa w formie rękawa dopasowująca się do kształtu ciała, przeznaczenie: podudzie, kolano, ramię, stopa, łokieć; wymiary: w stanie spoczynku 1m, w stanie rozciągniętym 2,5m , kolor: biały, stosowana do podtrzymywania opatrunków w zastępstwie tradycyjnego bandaża lub plastra, okres trwałości 5 lat</t>
  </si>
  <si>
    <t>Przylepiec z włókniny 2,5 cm x 5 m, na rolce,możliwość dzielenia wzłuż i w poprzek także bez użycia nożyczek,proste wykończenie brzegu,dobra przepuszczalność dla powietrza i pary wodnej,dobra przylepność, hypoalergiczny., kolor biały, okres trwałości 3 lata</t>
  </si>
  <si>
    <t>Przylepiec z włókniny  z perforacją o wym. 2,5cm x 9,14m, możliwość swobodnego dzielenia wzdłóż i w poprzek dzięki zastosowanej perforacji także bez użycia nożyczek, na rolce, proste wykończenie brzegu,dobra przepuszczalność powietrza i pary wodnej,dobra przylepność, hypoalergiczny,  kolor: biały , okres trwałości 3 lata</t>
  </si>
  <si>
    <t>Opatrunek do mocowania kaniul, włókninowy, pokryty hipoalergicznym klejem, jałowy, centralnie umieszczony wkład chłonny - zabezpiecza przed przywieraniem włókniny do miejsca wkłucia, z wycięciem umożliwiającym dopasowanie opatrunku do założonej kaniuli, każdy opatrunek pakowany osobno w opakowaniu jednostkowym papier-papier ; o wym. 6cm x 8cm, samoprzylepny, paroprzepuszczalny</t>
  </si>
  <si>
    <t xml:space="preserve">Zestaw  do cewnikowania: twardy blister 1 komora, strzykawka z wodą jałową z 10% roztworem gliceryny do wypełnienia cewnika -1 szt,, żel do znieczulania błon śluzowych min.6 ml - 1 szt.  ,kompresy z gazy 7,5x7,5 - 8 szt. ,tupfer gazowy bez nitki RTG, 17N , 20 cm x20 cm  - 6 szt. pojemnik plastikowy - 1 szt., rękawice nitrylowe diagnostyczne bezpudrowe "M" - 2 szt., lubrykant w strzykawce 5-6 ml - 1 szt., serweta chirurgiczna  podfoliowana 50 cm x 60 cm 2-warstwowa -1szt., serweta chirurgiczna  podfoliowana 50cm x 60 cm z centralnym  otworem o śred. 5 cm i rozcięciem - 1 szt.,  pęseta plastikowa zielona 12,5 cm - 1 szt. chwytak  plastikowy ( kocher) - 1 szt., sterylna woda z gliceryną w strzykawce 8-10 ml - 1 szt. </t>
  </si>
  <si>
    <t>Zestaw do usuwania szwów -  tupfer z gazy bez nitki RTG , 17N, 20cm x 20cm - 6 szt., rękawice diagnostyczne bezpudrowe nitrylowe  M-2 szt., pęseta plastikowa niebieska 13 cm- 1 szt., ostrze do ściągania szwów dł.11 cm- 1 szt.</t>
  </si>
  <si>
    <t>Strzykawka jednorazowego użytku,3-częściowa , cewnikowa , sterylna ,o poj.100 ml , z dwoma łącznikami luer, skala trwała, wyraźna i czytelna  co 2 ml, bez lateksu, bez ftalanów, kryza ograniczająca przypadkowe wysunięcie tłoka,uszczelnienie podwójnym pierścieniem na korku położonym na szczycie tłoka,płynny przesuw tłoka ,termin ważności 5 lat</t>
  </si>
  <si>
    <t>Strzykawka jednorazowego użytku, niepirogenna, bez lateksu i ftalanów, 3-częściowa,sterylna, poj.10 ml ,  luer , trwała, wyraźna i czytelna skala co 0,2 ml, tłoczek gumowy z podwójnym uszczelnieniem, płynny przesuw tłoka. Kryza ograniczająca wysuwanie się tłoka, kontrastujący tłok , termin ważności 5 lat</t>
  </si>
  <si>
    <t>Strzykawka jednorazowego użytku, niepirogenna, bez lateksu i ftalanów, 3-częściowa,sterylna , poj. 2 ml , luer ,trwała, wyraźna i czytelna  skala co 0,1 ml, tłoczek gumowy z podwójnym uszczelnieniem,płynny przesuw tłoka. Kryza ograniczająca wysuwanie się tłoka, kontrastujący tłok,  tarmin wazności 5 lat</t>
  </si>
  <si>
    <t>Strzykawka jednorazowego użytku, niepirogenna, bez lateksu i ftalanów, 3-częściowa,sterylna , poj. 20 ml ,luer,  trwała, wyraźna i czytelna  skala co 0,5 ml, tłoczek gumowy z podwójnym uszczelnieniem, płynny przesuw tłoka. Kryza ograniczająca wysuwanie się tłoka, kontrastujący tłok , termin ważności 5 lat.</t>
  </si>
  <si>
    <t>Igła iniekcyjna, sterylna ,  j.u. 0,9 mm x 40 mm, cienkościenna o wysokim współczynniku penetracji, nasadki barwione zgodne z kodem ISO ułatwiające szybkie rozpoznanie rozmiaru,bez lateksu i ftalanów,niepirogenna, niska siła wkłucia i przesuwu, końcówka igły ostrzona w trzech płaszczyznach, okres ważności 5 lat.</t>
  </si>
  <si>
    <t>Igła iniekcyjna, sterylna , j.u. 0,6 mm x 40 mm, cienkościenna o wysokim współczynniku penetracji , nasadki barwione zgodne z kodem ISO ułatwiające szybkie rozpoznanie rozmiaru,bez lateksu i ftalanów,niepirogenna, niska siła wkłucia i przesuwu, końcówka igły ostrzona w trzech płaszczyznach, okres ważności 5 lat.</t>
  </si>
  <si>
    <t>Igła iniekcyjna, sterylna ,  j.u. 1,1 mm x 40 mm, cienkościenna o wysokim współczynniku penetracji , nasadki barwione zgodne z kodem ISO ułatwiające szybkie rozpoznanie rozmiaru,bez lateksu i ftalanów,niepirogenna, niska siła wkłucia i przesuwu, końcówka igły ostrzona w trzech płaszczyznach, okres ważności 5 lat.</t>
  </si>
  <si>
    <t>Igła  iniekcyjna, sterylna,  j.u. 1,2 mm x 40 mm, cienkościenna o wysokim współczynniku penetracji, nasadki barwione zgodne z kodem ISO ułatwiające szybkie rozpoznanie rozmiaru,bez lateksu i ftalanów,niepirogenna, niska siła wkłucia i przesuwu, końcówka igły ostrzona w trzech płaszczyznach, okres ważności 5 lat.</t>
  </si>
  <si>
    <t>Bezpieczny  nakłuwacz automatyczny, jednorazowy, ostrze trójpłaszczyznowe, o dł. Nakłucia min. 1,8 mm oraz igle 21G, bezpieczny dla personelu i pacjenta o konstrukcji eliminującej przypadkowe ukłucie i zakażenie,bez lateksu i ftalanów.</t>
  </si>
  <si>
    <t>Kaniula dożylna 1,3  x 45 mm,  - wykonana z biokompatybilnego termoplastycznego poliuretanu, kontrastująca w RTG ( min 4 paski RTG) posiada filtr hydrofobowy  zapobiegający wypływowi krwi w momencie wkłucia oraz samodomykającą się koreczek portu górnego, bez lateksu i ftalanów, sterylna , opakowania- twardy blister</t>
  </si>
  <si>
    <t>Kaniula dożylna 1,0 - 1,1 x 32-33 mm - wykonana z biokompatybilnego termoplastycznego poliuretanu, kontrastująca w RTG ( min 6 pasków RTG) posiada filtr hydrofobowy  zapobiegający wypływowi krwi w momencie wkłucia oraz samodomykającą się koreczek portu górnego, bez lateksu i ftalanów, sterylna , opakowania- twardy blister</t>
  </si>
  <si>
    <t>Koreczki Combi do zatykania wenflonów, sterylne, pakowane pojedyńczo w op. zbiorczych po 100szt.</t>
  </si>
  <si>
    <t>Prześcieradło flizelinowe , j.u., 160cmx210cm ,  op. 10szt.</t>
  </si>
  <si>
    <t xml:space="preserve">Prześcieradło papierowe na rolce - szerokość 50 cm, ilość metrów w rolce - 50 m, warstwowość - 2 warstwy   </t>
  </si>
  <si>
    <t>1op - 100 szt</t>
  </si>
  <si>
    <t>Kompresy niejałowe o wymiarach min.  5cm x 5cm pakowane po 100 szt. ; 17N 8W wykonane z hydrofilowej gazy bawełnianej, bielonej metoda bezchlorową zużyciem wody utlenionej, posiada podwójnie podwijane brzegi zapobiegające wysnuwaniu się luźnych nitek</t>
  </si>
  <si>
    <t xml:space="preserve">Opatrunek do mocowania kaniul, foliowy, pokryty hipoalergicznym klejem, jałowy, z wycięciem umożliwiającym dopasowanie opatrunku do założonej kaniuli, każdy opatrunek pakowany osobno w sterylny blister; o wym. 6cm x 8cm, samoprzylepny, paroprzepuszczalny   </t>
  </si>
  <si>
    <t xml:space="preserve">op. = 50 szt. </t>
  </si>
  <si>
    <t>1op -25 sztuk</t>
  </si>
  <si>
    <t xml:space="preserve">1op -250 szt </t>
  </si>
  <si>
    <t xml:space="preserve">Cewnik do odsysania  mully CH rozm 12, </t>
  </si>
  <si>
    <t xml:space="preserve">Cewnik do odsysania  mully CH rozm 14, </t>
  </si>
  <si>
    <t>1 op - 10 szt</t>
  </si>
  <si>
    <t>Maski anestetyczne dla dorosłych; rozmiary: 3; Wyrób przeznaczony do przesyłania mieszaniny gazów w połączeniu z urządzeniami do sztucznej wentylacji; Właściwości produktu: ukształtowane zgodnie z budową anatomiczną twarzy, pompowany mankiet, zapewniający doskonałą szczelność maski przy minimalnym nacisku, przeźroczyste sklepienie, kolorystyczne pierścienie mocujące - ozaczające poszczególne rozmiary masek; pozbawione lateksów oraz ftalanów; jednorazowe, sterylne, pakowane pojedyńczo; Kompatybilne z pozycją 1 i  6</t>
  </si>
  <si>
    <t>Maski anestetyczne dla dorosłych; rozmiary:  4,; Wyrób przeznaczony do przesyłania mieszaniny gazów w połączeniu z urządzeniami do sztucznej wentylacji; Właściwości produktu: ukształtowane zgodnie z budową anatomiczną twarzy, pompowany mankiet, zapewniający doskonałą szczelność maski przy minimalnym nacisku, przeźroczyste sklepienie, kolorystyczne pierścienie mocujące - ozaczające poszczególne rozmiary masek; pozbawione lateksów oraz ftalanów; jednorazowe, sterylne, pakowane pojedyńczo; Kompatybilne z pozycją 1 i 6</t>
  </si>
  <si>
    <t>Maski anestetyczne dla dorosłych; rozmiary: 5; Wyrób przeznaczony do przesyłania mieszaniny gazów w połączeniu z urządzeniami do sztucznej wentylacji; Właściwości produktu: ukształtowane zgodnie z budową anatomiczną twarzy, pompowany mankiet, zapewniający doskonałą szczelność maski przy minimalnym nacisku, przeźroczyste sklepienie, kolorystyczne pierścienie mocujące - ozaczające poszczególne rozmiary masek; pozbawione lateksów oraz ftalanów; jednorazowe, sterylne, pakowane pojedyńczo; Kompatybilne z pozycją 1 i 6</t>
  </si>
  <si>
    <t>Resuscytator silikonowy Ambu wielorazowego użytku dla dorosłych, z  zaworem  zwrotnym (jednostronnym). Maksymalna objętość wtłaczania: jednoręcznie: 800 ml; oburęcznie: 1100ml, Łącznik pacjenta: 15/22 mm, Łącznik wydechowy: 30 mm
Obszar nieaktywny: &lt;6 ml; Maksymalne ciśnienie  wtłaczania: 4.0 kPa , Objętość worka: 2600 ml; kompatybilny z pozycją  3, 4, 5 i 6</t>
  </si>
  <si>
    <t>Chusta włókninowa lub bawełniania, w kształcie trójkąta, kolor: biała o wym. min.96cmx96cmx136cm</t>
  </si>
  <si>
    <t>Strzykawka do obsługi żywienia drogą przewodu pokarmowego; pojemność: 60ml; wyrób medyczny; sterylna; pakowana pojedyńczo; kompatybilna z pozycją 3</t>
  </si>
  <si>
    <t>1 op -  30 szt</t>
  </si>
  <si>
    <t>1 op. - 30 szt</t>
  </si>
  <si>
    <t>1 op - 100 szt</t>
  </si>
  <si>
    <t>Gaza jałowa o wymiarach  1m x 1m pakowana pojedynczo, min. 17N wykonana z hydrofilowej gazy bawełnianej,bielona metoda bezchlorową z użyciem wody utlenionej ,o jednorodnej strukturze, bez występujacych na powierzchni luźnych włókien, miękka i bardzo chłonna , posiada założone do wewnątrz brzegi zapobiegające wysnuwaniu sie lużnych nitek</t>
  </si>
  <si>
    <t>Gaza jałowa o wymiarach  0,5mx1m pakowana pojedynczo, min. 17N  wykonana z hydrofilowej gazy bawełnianej,bielona metoda bezchlorową z użyciem wody utlenionej ,o jednorodnej strukturze, bez występujacych na powierzchni luźnych włókien, miękka i bardzo chłonna , posiada założone do wewnątrz brzegi zapobiegające wysnuwaniu sie lużnych nitek</t>
  </si>
  <si>
    <t>Kompresy niejałowe o wymiarach min.  7,5cm x 7,5cm, 17N 8W  pakowane po 100 szt. ,wykonane z hydrofilowej gazy bawełnianej, bielonej metoda bezchlorową zużyciem wody utlenionej, posiada podwójnie podwijane brzegi zapobiegające wysnuwaniu się luźnych nitek</t>
  </si>
  <si>
    <t>Kompresy jałowe o wymiarach 7,5cm x 7,5cm , 17N 8W, pakowane po 3 szt. wykonane z hydrofilowej gazy bawełnianej, bielonej metoda bezchlorową zużyciem wody utlenionej, posiada podwójnie podwijane brzegi zapobiegające wysnuwaniu się luźnych nitek, okres trwałości 5 lat</t>
  </si>
  <si>
    <t>Kompresy jałowe o wymiarach  10 cm x 10cm, 17N 8W, pakowane po 3 szt. wykonane z hydrofilowej gazy bawełnianej, bielonej metoda bezchlorową zużyciem wody utlenionej, posiada podwójnie podwijane brzegi zapobiegające wysnuwaniu się luźnych nitek, okres trwałości 5 lat</t>
  </si>
  <si>
    <t>Bandaż wiskoza, 15 cm x 4 m, -  opaska podtrzymująca dziana, niejałowa, delikatna ,lekka ,przepuszczajaca powietrze i promienie RTG, biała, hipoalergiczna, jednorazowego użytku, pakowany pojedynczo,  okres trwałosci 3 lata</t>
  </si>
  <si>
    <t>Bandaż wiskoza, 10 cm x 4 m,  -  opaska podtrzymująca dziana, niejałowa,  delikatna ,lekka,przepuszczajaca powietrze i promienie RTG, biała, hipoalergiczna, jednorazowego użytku, pakowana pojedynczo, okres trwałosci 3 lata</t>
  </si>
  <si>
    <t>Opaska elastyczna, mająca właściwości kohezyje, umożliwiająca przywieranie do siebie kolejno nałożonych warstw bez konieczności stosowania zapinek, umożliwiająca dostęp powietrza, kolor: biały, o wym. 10cmx4m</t>
  </si>
  <si>
    <t>Opaska elastyczna, mająca właściwości kohezyje, umożliwiająca przywieranie do siebie kolejno nałożonych warstw bez konieczności stosowania zapinek, umożliwiajaca dostęp powietrza, kolor: biały, o wym. 12cmx4m</t>
  </si>
  <si>
    <t xml:space="preserve">1 op. - 50szt. </t>
  </si>
  <si>
    <t>1 op - 20szt.</t>
  </si>
  <si>
    <t>1 op. - 3szt.</t>
  </si>
  <si>
    <t>1 op.- 3szt.</t>
  </si>
  <si>
    <t>1 op - 25 szt</t>
  </si>
  <si>
    <t>1 op - 50 szt</t>
  </si>
  <si>
    <t>Plaster na rolce tkaninowy 2,5cm x 5m, kolor: biały, przylepiec  tkaninowy na podłożu bawełnianym, z możliwościa dzielenia wzdłuż i w poprzek, także bez uzycia nozyczek, ząbkowane wykończenie brzegu,dobra przepuszczalnośc powietrza i pary wodnej, hypoalergiczny, o dobrej przylepności, jednorazowego użytku, niejałowy, okres trwałości 3 lata</t>
  </si>
  <si>
    <t>Plaster na rolce tkaninowy 5cm x 5m, kolor: biały, przylepiec  tkaninowy na podłożu bawełnianym, z możliwościa dzielenia wzdłuż i w poprzek, także bez uzycia nozyczek, ząbkowane wykończenie brzegu,dobra przepuszczalnośc powietrza i pary wodnej, hypoalergiczny, o dobrej przylepności, jednorazowego użytku, niejałowy, okres trwałości 3 lata</t>
  </si>
  <si>
    <t>1op - 100 szt.</t>
  </si>
  <si>
    <t>Opatrunek z wkładem chłonnym -  o wymiarach 5 cm x 7,2 cm, sterylny, jałowy, hipoalergiczny, samoprzylepny, włókninowy -  każdy opatrunek pakowany pojedynczo w sterylny blister</t>
  </si>
  <si>
    <t>Opatrunek z wkładem chłonnym -  o wymiarach 8 cm x 10 cm, sterylny, jałowy, hipoalergiczny,. samoprzylepny, włókninowy -  każdy opatrunek pakowany pojedynczo w sterylny blister</t>
  </si>
  <si>
    <t>Opatrunek z wkładem chłonnym -  o wymiarach 10 cm x 10 cm, sterylny, jałowy, hipoalergiczny, samoprzylepny, włókninowy -  każdy opatrunek pakowany pojedynczo w sterylny blister</t>
  </si>
  <si>
    <t>op - 100 szt</t>
  </si>
  <si>
    <t>Rurka ustno-gardłowa typu guedel utrzymująca drożność ustnej części gardła, charakterystyczne anatomiczne wygięcie rurki, rozmiary kodowane kolorami, jednorazowa, sterylna o rozmiarach : 3, 4 ,5</t>
  </si>
  <si>
    <r>
      <t>Kaczk</t>
    </r>
    <r>
      <rPr>
        <sz val="11"/>
        <rFont val="Calibri"/>
        <family val="2"/>
        <charset val="238"/>
      </rPr>
      <t>a j.u</t>
    </r>
    <r>
      <rPr>
        <sz val="11"/>
        <color theme="1"/>
        <rFont val="Calibri"/>
        <family val="2"/>
        <charset val="238"/>
      </rPr>
      <t>. o poj  w przedziale 875ml - 1 litr, tekturowa, jednorazowa</t>
    </r>
  </si>
  <si>
    <t>dren tlenowy sterylny rozmiar 2,1 m, jednorazowego użytku, wykonany z przezroczystego, nietoksycznego PCV, nie zawiera lateksu, odporny na zagięcia o przekroju gwiazdkowym, sterylizowany tlenkiem etylenu, przeznaczony jako przedłużacz do podawania tlenu</t>
  </si>
  <si>
    <t>Wieszaki do worków na mocz o rozstawie haczyków kompatybilnym do worków na mocz z poz. 24</t>
  </si>
  <si>
    <t>Żel cewnikowy do znieczulania błon śluzowych, o poj. min 10 ml</t>
  </si>
  <si>
    <t>Cewnik do odsysania  mully CH rozm  16,</t>
  </si>
  <si>
    <t>Cewnik do odsysania  mully CH rozm 18,</t>
  </si>
  <si>
    <t>1op=100 szt</t>
  </si>
  <si>
    <t>1op= 50szt</t>
  </si>
  <si>
    <t>1op=100szt</t>
  </si>
  <si>
    <t>1op = 100 szt</t>
  </si>
  <si>
    <t>1op= 100 szt</t>
  </si>
  <si>
    <t>1op.=100szt</t>
  </si>
  <si>
    <t>1op = 100 szt.</t>
  </si>
  <si>
    <t>1op. = 100 szt</t>
  </si>
  <si>
    <t>Zamknięty system dostępu naczyniowego bezigłowy, sterylny nie zawierający metalu, DEHP i lateksu. przystosowany do pracy z końcówkami luer lock, obudowa przeźroczysta-  port z zastawką silikonową</t>
  </si>
  <si>
    <t>Strzykawka jednorazowego użytku, niepirogenna, bez lateksu i ftalanów, 3-częściowa,sterylna , o poj. 5 ml , luer ,trwała, wyraźna i czytelna  skala co 0,2 ml, tłoczek gumowy z podwójnym uszczelnieniem ,  płynny przesuw tłoka. Kryza ograniczająca wysuwanie się tłoka, kontrastujący tłok, termin ważności 5 lat.</t>
  </si>
  <si>
    <t>Igła iniekcyjna, sterylna,j.u. ,  0,8 mm x 40 mm, cienkościenna o wysokim współczynniku penetracji , nasadki barwione zgodne z kodem ISO ułatwiające szybkie rozpoznanie rozmiaru,bez lateksu i ftalanów,niepirogenna, niska siła wkłucia i przesuwu, końcówka igły ostrzona w trzech płaszczyznach, okres ważności 5 lat.</t>
  </si>
  <si>
    <t>Kaniula dożylna 0,8 - 0,9 x 25 mm  wykonana z biokompatybilnego termoplastycznego poliuretanu, kontrastująca w RTG ( min 6 pasków RTG) posiada filtr hydrofobowy  zapobiegający wypływowi krwi w momencie wkłucia oraz samodomykającą się koreczek portu górnego, bez lateksu i ftalanów, sterylna , opakowania- twardy blister</t>
  </si>
  <si>
    <t>Przyrząd do przetaczania płynów infuzyjnych, bez ftalanów, sterylny.</t>
  </si>
  <si>
    <t>Staza jednorazowego użytku, gumowa urywana z metra o dowolnym kolorze, szer. Min 25 mm, 25szt. w rolce</t>
  </si>
  <si>
    <t>Szpatułki jałowe, pakowane pojedynczo, drewniane</t>
  </si>
  <si>
    <t>Maska tlenowa z drenem i nebulizatorem;  przeznaczona do wytworzenia aerozolu zawierającego rozdrobniony lek, który ma być dostarczony w głąb układu oddechowego wraz z wdechem pacjenta.Wykonana z przeźroczystego, nietoksycznego PCV do średniej koncentracji tlenu. Regulowana blaszka na nos.Przewód o długości 210 cm (+/- 5%  ), zakończony uniwersalnym łącznikiem (może być także stosowany w większości inhalatorów i nebulizatorów). Nebulizator o  pojemności min.6 ml. Produkt sterylny.
 Rozmiary:dla dorosłych (L) i (XL).</t>
  </si>
  <si>
    <t>1 op. = 50szt.</t>
  </si>
  <si>
    <t>1 op = 250 ml</t>
  </si>
  <si>
    <t>1 op.=30szt.</t>
  </si>
  <si>
    <t>1 op. = 30 szt.</t>
  </si>
  <si>
    <t>1 op. = 30szt.</t>
  </si>
  <si>
    <t>1 op = 10szt.</t>
  </si>
  <si>
    <t>1 op. = 1 kg</t>
  </si>
  <si>
    <t>podkład higieniczny o rozmiarze 90cmx60cm, chłonny, nieprzemakalny,  jednorazowego użytku, Posiada wkład chłonny z pulpy celulozowej
Materiał: folia zabezpieczająca, włóknina,</t>
  </si>
  <si>
    <t>Resuscytator Ambu jednorazowego użytku dla dorosłych,  przeznaczony do prowadzenia wentylacji pacjenta.
    Resuscytator PCV posiada zawór bezpieczeństwa, który ogranicza ciśnienie do 60 mbar dla dorosłych.
    Jednorazowy resuscytator nie zawiera lateksu, dzięki czemu jest idealny dla pacjentów z alergią.  
 Produkt jednorazowego użytku.
  Zestaw zawiera:                                                       resuscytator PVC o objętości 1650 ml, worek samorozprężalny z zastawką bezpieczeństwa
maska silikonowa nr 5
rezerwuar tlenu 2000 ml
zawór ciśnieniowy 60 cm H2O                                                          przewód tlenowy 2,1 m</t>
  </si>
  <si>
    <t>Filtr antybakteryjny - przeciwwirusowy do worka samorozprężalnego tzw. ambu; Zalecana objętośc oddechowa od 150 ml do 1500 ml z łącznikiem na reduktor/ dozownik; kompatybilny z pozycją 1,3,4, 5</t>
  </si>
  <si>
    <t xml:space="preserve">Plaster poiniekcyjny o wym. 2,5 cm x 7,6 cm, samoprzylepne, paroprzepuszczalne, z wkładem chłonnym,zapewniające prawidłową wymianę gazowa między opatrunkiem a skórą, elastyczne, dopasowujace się do ciała,cienkie.  </t>
  </si>
  <si>
    <t xml:space="preserve">Plaster poiniekcyjny o wym. 1,9 cm x 7,6 cm, samoprzylepne, paroprzepuszczalne, z wkładem chłonnym,zapewniające prawidłową wymianę gazowa między opatrunkiem a skórą, elastyczne, dopasowujace się do ciała,cienkie.  </t>
  </si>
  <si>
    <t>1op. - 500szt.</t>
  </si>
  <si>
    <t>Zadanie nr 11</t>
  </si>
  <si>
    <t>1op. - 50szt.</t>
  </si>
  <si>
    <t>Plaster poiniekcyjny, uciskowy  ze spongostanem o wym. 3,8 cm x 7,2 cm, samoprzylepne, z absorbującą poduszeczkę (spongostan). W kolorze skóry. Sterylny z wkładem chłonnym,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</si>
</sst>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z_ł_-;\-* #,##0.00\ _z_ł_-;_-* &quot;-&quot;??\ _z_ł_-;_-@_-"/>
    <numFmt numFmtId="165" formatCode="#,##0.00&quot; zł&quot;"/>
  </numFmts>
  <fonts count="25">
    <font>
      <sz val="11"/>
      <color theme="1"/>
      <name val="Czcionka tekstu podstawowego"/>
      <family val="2"/>
      <charset val="238"/>
    </font>
    <font>
      <sz val="11"/>
      <color theme="1"/>
      <name val="Czcionka tekstu podstawowego"/>
      <family val="2"/>
      <charset val="238"/>
    </font>
    <font>
      <sz val="11"/>
      <name val="Calibri"/>
      <family val="2"/>
      <charset val="238"/>
    </font>
    <font>
      <b/>
      <sz val="11"/>
      <name val="Calibri"/>
      <family val="2"/>
      <charset val="238"/>
    </font>
    <font>
      <sz val="11"/>
      <color indexed="8"/>
      <name val="Calibri"/>
      <family val="2"/>
      <charset val="238"/>
    </font>
    <font>
      <b/>
      <sz val="10"/>
      <name val="Arial"/>
      <family val="2"/>
      <charset val="238"/>
    </font>
    <font>
      <sz val="11"/>
      <color theme="1"/>
      <name val="Calibri"/>
      <family val="2"/>
      <charset val="238"/>
    </font>
    <font>
      <b/>
      <sz val="11"/>
      <color theme="1"/>
      <name val="Calibri"/>
      <family val="2"/>
      <charset val="238"/>
    </font>
    <font>
      <sz val="10"/>
      <color theme="1"/>
      <name val="Arial"/>
      <family val="2"/>
      <charset val="238"/>
    </font>
    <font>
      <b/>
      <sz val="10"/>
      <color theme="1"/>
      <name val="Arial"/>
      <family val="2"/>
      <charset val="238"/>
    </font>
    <font>
      <sz val="12"/>
      <name val="Calibri"/>
      <family val="2"/>
      <charset val="238"/>
    </font>
    <font>
      <sz val="11"/>
      <color indexed="8"/>
      <name val="Czcionka tekstu podstawowego"/>
      <family val="2"/>
      <charset val="238"/>
    </font>
    <font>
      <sz val="11"/>
      <name val="Calibri"/>
      <family val="2"/>
      <charset val="238"/>
      <scheme val="minor"/>
    </font>
    <font>
      <sz val="12"/>
      <color theme="1"/>
      <name val="Czcionka tekstu podstawowego"/>
      <family val="2"/>
      <charset val="238"/>
    </font>
    <font>
      <sz val="22"/>
      <color theme="1"/>
      <name val="Czcionka tekstu podstawowego"/>
      <family val="2"/>
      <charset val="238"/>
    </font>
    <font>
      <b/>
      <sz val="22"/>
      <color theme="1"/>
      <name val="Czcionka tekstu podstawowego"/>
      <charset val="238"/>
    </font>
    <font>
      <sz val="12"/>
      <color theme="1"/>
      <name val="Calibri"/>
      <family val="2"/>
      <charset val="238"/>
      <scheme val="minor"/>
    </font>
    <font>
      <sz val="12"/>
      <color rgb="FF000000"/>
      <name val="Calibri"/>
      <family val="2"/>
      <charset val="238"/>
      <scheme val="minor"/>
    </font>
    <font>
      <sz val="10"/>
      <name val="Calibri"/>
      <family val="2"/>
      <charset val="238"/>
    </font>
    <font>
      <sz val="10"/>
      <color indexed="8"/>
      <name val="Calibri"/>
      <family val="2"/>
      <charset val="238"/>
    </font>
    <font>
      <sz val="10"/>
      <color theme="1"/>
      <name val="Calibri"/>
      <family val="2"/>
      <charset val="238"/>
    </font>
    <font>
      <sz val="11"/>
      <color rgb="FF111111"/>
      <name val="Calibri"/>
      <family val="2"/>
      <charset val="238"/>
      <scheme val="minor"/>
    </font>
    <font>
      <sz val="8"/>
      <name val="Czcionka tekstu podstawowego"/>
      <family val="2"/>
      <charset val="238"/>
    </font>
    <font>
      <sz val="11"/>
      <name val="Czcionka tekstu podstawowego"/>
      <family val="2"/>
      <charset val="238"/>
    </font>
    <font>
      <sz val="10"/>
      <name val="Arial"/>
      <family val="2"/>
      <charset val="238"/>
    </font>
  </fonts>
  <fills count="6">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0"/>
        <bgColor indexed="26"/>
      </patternFill>
    </fill>
  </fills>
  <borders count="39">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style="thin">
        <color indexed="8"/>
      </top>
      <bottom style="thin">
        <color indexed="8"/>
      </bottom>
      <diagonal/>
    </border>
    <border>
      <left/>
      <right style="thin">
        <color indexed="8"/>
      </right>
      <top/>
      <bottom/>
      <diagonal/>
    </border>
    <border>
      <left/>
      <right style="thin">
        <color indexed="8"/>
      </right>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diagonal/>
    </border>
    <border>
      <left style="medium">
        <color indexed="64"/>
      </left>
      <right style="medium">
        <color indexed="64"/>
      </right>
      <top style="medium">
        <color indexed="64"/>
      </top>
      <bottom style="medium">
        <color indexed="64"/>
      </bottom>
      <diagonal/>
    </border>
    <border>
      <left style="thin">
        <color indexed="8"/>
      </left>
      <right/>
      <top style="thin">
        <color indexed="8"/>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bottom/>
      <diagonal/>
    </border>
    <border>
      <left style="thin">
        <color indexed="8"/>
      </left>
      <right/>
      <top/>
      <bottom style="thin">
        <color indexed="8"/>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right style="thin">
        <color indexed="8"/>
      </right>
      <top style="thin">
        <color indexed="8"/>
      </top>
      <bottom/>
      <diagonal/>
    </border>
    <border>
      <left style="thin">
        <color indexed="8"/>
      </left>
      <right/>
      <top/>
      <bottom/>
      <diagonal/>
    </border>
    <border>
      <left style="thin">
        <color indexed="8"/>
      </left>
      <right style="thin">
        <color indexed="8"/>
      </right>
      <top/>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8"/>
      </left>
      <right/>
      <top style="thin">
        <color indexed="8"/>
      </top>
      <bottom/>
      <diagonal/>
    </border>
    <border>
      <left style="thin">
        <color indexed="64"/>
      </left>
      <right style="thin">
        <color indexed="64"/>
      </right>
      <top style="thin">
        <color indexed="64"/>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style="thin">
        <color indexed="8"/>
      </right>
      <top style="thin">
        <color indexed="8"/>
      </top>
      <bottom style="thin">
        <color indexed="8"/>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11" fillId="0" borderId="0"/>
  </cellStyleXfs>
  <cellXfs count="228">
    <xf numFmtId="0" fontId="0" fillId="0" borderId="0" xfId="0"/>
    <xf numFmtId="0" fontId="2" fillId="0" borderId="0" xfId="0" applyFont="1" applyAlignment="1">
      <alignment horizontal="center" vertical="center" wrapText="1"/>
    </xf>
    <xf numFmtId="0" fontId="2" fillId="0" borderId="0" xfId="0" applyFont="1" applyAlignment="1">
      <alignmen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4" fontId="5" fillId="0" borderId="4" xfId="0" applyNumberFormat="1" applyFont="1" applyBorder="1" applyAlignment="1">
      <alignment horizontal="right" vertical="center"/>
    </xf>
    <xf numFmtId="4" fontId="5" fillId="0" borderId="5" xfId="0" applyNumberFormat="1" applyFont="1" applyBorder="1" applyAlignment="1">
      <alignment horizontal="right" vertical="center"/>
    </xf>
    <xf numFmtId="0" fontId="5" fillId="0" borderId="8" xfId="0" applyFont="1" applyBorder="1"/>
    <xf numFmtId="4" fontId="5" fillId="0" borderId="8" xfId="0" applyNumberFormat="1" applyFont="1" applyBorder="1"/>
    <xf numFmtId="0" fontId="2" fillId="0" borderId="0" xfId="0" applyFont="1" applyAlignment="1">
      <alignment horizontal="center" vertical="center"/>
    </xf>
    <xf numFmtId="0" fontId="3" fillId="0" borderId="9" xfId="0" applyFont="1" applyBorder="1" applyAlignment="1">
      <alignment horizontal="center" vertical="center" wrapText="1"/>
    </xf>
    <xf numFmtId="0" fontId="3" fillId="0" borderId="8" xfId="0" applyFont="1" applyBorder="1" applyAlignment="1">
      <alignment horizontal="center" vertical="center" wrapText="1"/>
    </xf>
    <xf numFmtId="0" fontId="3" fillId="0" borderId="3" xfId="0" applyFont="1" applyBorder="1" applyAlignment="1">
      <alignment horizontal="center" vertical="center" wrapText="1"/>
    </xf>
    <xf numFmtId="0" fontId="6" fillId="0" borderId="0" xfId="0" applyFont="1" applyAlignment="1">
      <alignment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8" fillId="0" borderId="0" xfId="0" applyFont="1"/>
    <xf numFmtId="4" fontId="9" fillId="0" borderId="4" xfId="0" applyNumberFormat="1" applyFont="1" applyBorder="1" applyAlignment="1">
      <alignment horizontal="right" vertical="center"/>
    </xf>
    <xf numFmtId="4" fontId="9" fillId="0" borderId="5" xfId="0" applyNumberFormat="1" applyFont="1" applyBorder="1" applyAlignment="1">
      <alignment horizontal="right" vertical="center"/>
    </xf>
    <xf numFmtId="0" fontId="6" fillId="0" borderId="0" xfId="0" applyFont="1" applyAlignment="1">
      <alignment horizontal="center" vertical="center" wrapText="1"/>
    </xf>
    <xf numFmtId="4" fontId="6" fillId="0" borderId="0" xfId="0" applyNumberFormat="1" applyFont="1" applyAlignment="1">
      <alignment vertical="center" wrapText="1"/>
    </xf>
    <xf numFmtId="0" fontId="2" fillId="0" borderId="0" xfId="0" applyFont="1"/>
    <xf numFmtId="0" fontId="3" fillId="0" borderId="4" xfId="0" applyFont="1" applyBorder="1" applyAlignment="1">
      <alignment horizontal="center" vertical="center"/>
    </xf>
    <xf numFmtId="165" fontId="3" fillId="0" borderId="3" xfId="0" applyNumberFormat="1" applyFont="1" applyBorder="1" applyAlignment="1">
      <alignment horizontal="center" vertical="center"/>
    </xf>
    <xf numFmtId="0" fontId="3" fillId="0" borderId="5" xfId="0" applyFont="1" applyBorder="1" applyAlignment="1">
      <alignment horizontal="center" vertical="center" wrapText="1"/>
    </xf>
    <xf numFmtId="0" fontId="0" fillId="2" borderId="0" xfId="0" applyFill="1"/>
    <xf numFmtId="4" fontId="5" fillId="2" borderId="5" xfId="0" applyNumberFormat="1" applyFont="1" applyFill="1" applyBorder="1" applyAlignment="1">
      <alignment horizontal="right" vertical="center"/>
    </xf>
    <xf numFmtId="164" fontId="5" fillId="0" borderId="1" xfId="1" applyFont="1" applyBorder="1" applyAlignment="1">
      <alignment horizontal="center" vertical="center"/>
    </xf>
    <xf numFmtId="0" fontId="13" fillId="0" borderId="0" xfId="0" applyFont="1"/>
    <xf numFmtId="0" fontId="14" fillId="0" borderId="0" xfId="0" applyFont="1"/>
    <xf numFmtId="0" fontId="15" fillId="0" borderId="11" xfId="0" applyFont="1" applyBorder="1" applyAlignment="1">
      <alignment horizontal="center"/>
    </xf>
    <xf numFmtId="4" fontId="15" fillId="0" borderId="11" xfId="0" applyNumberFormat="1" applyFont="1" applyBorder="1" applyAlignment="1">
      <alignment horizontal="center"/>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4" fontId="5" fillId="0" borderId="8" xfId="0" applyNumberFormat="1" applyFont="1" applyBorder="1" applyAlignment="1">
      <alignment horizontal="right" vertical="center"/>
    </xf>
    <xf numFmtId="4" fontId="5" fillId="0" borderId="18" xfId="0" applyNumberFormat="1" applyFont="1" applyBorder="1" applyAlignment="1">
      <alignment horizontal="right" vertical="center"/>
    </xf>
    <xf numFmtId="4" fontId="5" fillId="0" borderId="0" xfId="0" applyNumberFormat="1" applyFont="1" applyAlignment="1">
      <alignment horizontal="right" vertical="center"/>
    </xf>
    <xf numFmtId="0" fontId="3" fillId="0" borderId="21" xfId="0" applyFont="1" applyBorder="1" applyAlignment="1">
      <alignment horizontal="center" vertical="center" wrapText="1"/>
    </xf>
    <xf numFmtId="0" fontId="2" fillId="0" borderId="26" xfId="0" applyFont="1" applyBorder="1" applyAlignment="1">
      <alignment horizontal="center" vertical="center" wrapText="1"/>
    </xf>
    <xf numFmtId="0" fontId="18" fillId="2" borderId="26" xfId="0" applyFont="1" applyFill="1" applyBorder="1" applyAlignment="1">
      <alignment horizontal="left" vertical="center" wrapText="1"/>
    </xf>
    <xf numFmtId="0" fontId="2" fillId="0" borderId="27" xfId="0" applyFont="1" applyBorder="1" applyAlignment="1">
      <alignment horizontal="center" vertical="center" wrapText="1"/>
    </xf>
    <xf numFmtId="0" fontId="2" fillId="2" borderId="22" xfId="0" applyFont="1" applyFill="1" applyBorder="1" applyAlignment="1">
      <alignment horizontal="center" vertical="center" wrapText="1"/>
    </xf>
    <xf numFmtId="0" fontId="18" fillId="2" borderId="22" xfId="0" applyFont="1" applyFill="1" applyBorder="1" applyAlignment="1">
      <alignment horizontal="left" vertical="center" wrapText="1"/>
    </xf>
    <xf numFmtId="0" fontId="2" fillId="2" borderId="22" xfId="0" applyFont="1" applyFill="1" applyBorder="1" applyAlignment="1">
      <alignment wrapText="1"/>
    </xf>
    <xf numFmtId="0" fontId="2" fillId="2" borderId="22" xfId="0" applyFont="1" applyFill="1" applyBorder="1" applyAlignment="1">
      <alignment horizontal="center" wrapText="1"/>
    </xf>
    <xf numFmtId="2" fontId="2" fillId="0" borderId="17" xfId="3" applyNumberFormat="1" applyFont="1" applyBorder="1" applyAlignment="1">
      <alignment horizontal="center" vertical="center"/>
    </xf>
    <xf numFmtId="0" fontId="2" fillId="2" borderId="22" xfId="0" applyFont="1" applyFill="1" applyBorder="1" applyAlignment="1">
      <alignment horizontal="center"/>
    </xf>
    <xf numFmtId="1" fontId="2" fillId="2" borderId="22" xfId="0" applyNumberFormat="1" applyFont="1" applyFill="1" applyBorder="1" applyAlignment="1">
      <alignment horizontal="center" vertical="center" wrapText="1"/>
    </xf>
    <xf numFmtId="0" fontId="18" fillId="2" borderId="25" xfId="0" applyFont="1" applyFill="1" applyBorder="1" applyAlignment="1">
      <alignment horizontal="left" vertical="center" wrapText="1"/>
    </xf>
    <xf numFmtId="0" fontId="23" fillId="2" borderId="0" xfId="0" applyFont="1" applyFill="1"/>
    <xf numFmtId="0" fontId="2" fillId="2" borderId="8" xfId="0" applyFont="1" applyFill="1" applyBorder="1" applyAlignment="1">
      <alignment horizontal="center" vertical="center" wrapText="1"/>
    </xf>
    <xf numFmtId="0" fontId="4" fillId="2" borderId="8" xfId="0" applyFont="1" applyFill="1" applyBorder="1" applyAlignment="1">
      <alignment horizontal="center"/>
    </xf>
    <xf numFmtId="0" fontId="4" fillId="2" borderId="8" xfId="0" applyFont="1" applyFill="1" applyBorder="1" applyAlignment="1">
      <alignment horizontal="center" vertical="center"/>
    </xf>
    <xf numFmtId="1" fontId="2" fillId="2" borderId="8" xfId="0" applyNumberFormat="1" applyFont="1" applyFill="1" applyBorder="1" applyAlignment="1">
      <alignment horizontal="center" vertical="center"/>
    </xf>
    <xf numFmtId="0" fontId="18" fillId="2" borderId="8" xfId="0" applyFont="1" applyFill="1" applyBorder="1" applyAlignment="1">
      <alignment horizontal="left" vertical="center" wrapText="1"/>
    </xf>
    <xf numFmtId="0" fontId="2" fillId="2" borderId="6" xfId="0" applyFont="1" applyFill="1" applyBorder="1" applyAlignment="1">
      <alignment horizontal="center" vertical="center" wrapText="1"/>
    </xf>
    <xf numFmtId="0" fontId="18" fillId="2" borderId="24" xfId="0" applyFont="1" applyFill="1" applyBorder="1" applyAlignment="1">
      <alignment vertical="center" wrapText="1"/>
    </xf>
    <xf numFmtId="0" fontId="4" fillId="2" borderId="7" xfId="0" applyFont="1" applyFill="1" applyBorder="1" applyAlignment="1">
      <alignment horizontal="center"/>
    </xf>
    <xf numFmtId="0" fontId="4" fillId="2" borderId="7" xfId="0" applyFont="1" applyFill="1" applyBorder="1" applyAlignment="1">
      <alignment horizontal="center" vertical="center"/>
    </xf>
    <xf numFmtId="1" fontId="2" fillId="2" borderId="7" xfId="0" applyNumberFormat="1" applyFont="1" applyFill="1" applyBorder="1" applyAlignment="1">
      <alignment horizontal="center" vertical="center"/>
    </xf>
    <xf numFmtId="0" fontId="4" fillId="2" borderId="1" xfId="0" applyFont="1" applyFill="1" applyBorder="1" applyAlignment="1">
      <alignment horizontal="center" vertical="center"/>
    </xf>
    <xf numFmtId="0" fontId="2" fillId="2" borderId="1" xfId="0" applyFont="1" applyFill="1" applyBorder="1" applyAlignment="1">
      <alignment vertical="center" wrapText="1"/>
    </xf>
    <xf numFmtId="0" fontId="4" fillId="2" borderId="1" xfId="0" applyFont="1" applyFill="1" applyBorder="1" applyAlignment="1">
      <alignment horizontal="center"/>
    </xf>
    <xf numFmtId="0" fontId="2"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0" fontId="3" fillId="2" borderId="9" xfId="0" applyFont="1" applyFill="1" applyBorder="1" applyAlignment="1">
      <alignment horizontal="center" vertical="center" wrapText="1"/>
    </xf>
    <xf numFmtId="0" fontId="10" fillId="2" borderId="8" xfId="0" applyFont="1" applyFill="1" applyBorder="1" applyAlignment="1">
      <alignment horizontal="left" vertical="center" wrapText="1"/>
    </xf>
    <xf numFmtId="0" fontId="3" fillId="2" borderId="3" xfId="0" applyFont="1" applyFill="1" applyBorder="1" applyAlignment="1">
      <alignment horizontal="center" vertical="center" wrapText="1"/>
    </xf>
    <xf numFmtId="0" fontId="2" fillId="2" borderId="1" xfId="3" applyFont="1" applyFill="1" applyBorder="1" applyAlignment="1">
      <alignment horizontal="center" vertical="center" wrapText="1"/>
    </xf>
    <xf numFmtId="2" fontId="2" fillId="2" borderId="1" xfId="0" applyNumberFormat="1" applyFont="1" applyFill="1" applyBorder="1" applyAlignment="1">
      <alignment horizontal="center" vertical="center" wrapText="1"/>
    </xf>
    <xf numFmtId="0" fontId="16" fillId="2" borderId="7" xfId="0" applyFont="1" applyFill="1" applyBorder="1" applyAlignment="1">
      <alignment horizontal="left" vertical="center" wrapText="1"/>
    </xf>
    <xf numFmtId="0" fontId="3" fillId="2" borderId="10" xfId="0" applyFont="1" applyFill="1" applyBorder="1" applyAlignment="1">
      <alignment horizontal="center" vertical="center" wrapText="1"/>
    </xf>
    <xf numFmtId="0" fontId="17" fillId="2" borderId="8" xfId="0" applyFont="1" applyFill="1" applyBorder="1" applyAlignment="1">
      <alignment wrapText="1"/>
    </xf>
    <xf numFmtId="0" fontId="16" fillId="2" borderId="8" xfId="0" applyFont="1" applyFill="1" applyBorder="1" applyAlignment="1">
      <alignment horizontal="left" vertical="center" wrapText="1"/>
    </xf>
    <xf numFmtId="0" fontId="16" fillId="2" borderId="31" xfId="0" applyFont="1" applyFill="1" applyBorder="1" applyAlignment="1">
      <alignment horizontal="left" vertical="center" wrapText="1"/>
    </xf>
    <xf numFmtId="0" fontId="6" fillId="2" borderId="32" xfId="0" applyFont="1" applyFill="1" applyBorder="1" applyAlignment="1">
      <alignment horizontal="center"/>
    </xf>
    <xf numFmtId="0" fontId="6" fillId="2" borderId="33" xfId="0" applyFont="1" applyFill="1" applyBorder="1" applyAlignment="1">
      <alignment horizontal="center" vertical="center"/>
    </xf>
    <xf numFmtId="1" fontId="6" fillId="2" borderId="33" xfId="0" applyNumberFormat="1" applyFont="1" applyFill="1" applyBorder="1" applyAlignment="1">
      <alignment horizontal="center" vertical="center"/>
    </xf>
    <xf numFmtId="0" fontId="2" fillId="2" borderId="29" xfId="0" applyFont="1" applyFill="1" applyBorder="1" applyAlignment="1">
      <alignment vertical="center" wrapText="1"/>
    </xf>
    <xf numFmtId="0" fontId="2" fillId="2" borderId="29" xfId="0" applyFont="1" applyFill="1" applyBorder="1" applyAlignment="1">
      <alignment wrapText="1"/>
    </xf>
    <xf numFmtId="0" fontId="2" fillId="2" borderId="29" xfId="0" applyFont="1" applyFill="1" applyBorder="1" applyAlignment="1">
      <alignment horizontal="center" vertical="center" wrapText="1"/>
    </xf>
    <xf numFmtId="0" fontId="4" fillId="2" borderId="29" xfId="0" applyFont="1" applyFill="1" applyBorder="1" applyAlignment="1">
      <alignment vertical="center" wrapText="1"/>
    </xf>
    <xf numFmtId="0" fontId="6" fillId="2" borderId="29" xfId="0" applyFont="1" applyFill="1" applyBorder="1" applyAlignment="1">
      <alignment horizontal="center" vertical="center"/>
    </xf>
    <xf numFmtId="0" fontId="7" fillId="2" borderId="1" xfId="0" applyFont="1" applyFill="1" applyBorder="1" applyAlignment="1">
      <alignment horizontal="center" vertical="center" wrapText="1"/>
    </xf>
    <xf numFmtId="0" fontId="6" fillId="2" borderId="3"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wrapText="1"/>
    </xf>
    <xf numFmtId="0" fontId="2" fillId="5" borderId="6" xfId="0" applyFont="1" applyFill="1" applyBorder="1" applyAlignment="1">
      <alignment horizontal="center" vertical="center" wrapText="1"/>
    </xf>
    <xf numFmtId="0" fontId="2" fillId="2" borderId="10" xfId="0" applyFont="1" applyFill="1" applyBorder="1" applyAlignment="1">
      <alignment horizontal="left" vertical="center" wrapText="1"/>
    </xf>
    <xf numFmtId="0" fontId="2" fillId="2" borderId="6" xfId="0" applyFont="1" applyFill="1" applyBorder="1" applyAlignment="1">
      <alignment wrapText="1"/>
    </xf>
    <xf numFmtId="1" fontId="2" fillId="2" borderId="6" xfId="0" applyNumberFormat="1" applyFont="1" applyFill="1" applyBorder="1" applyAlignment="1">
      <alignment horizontal="center" vertical="center" wrapText="1"/>
    </xf>
    <xf numFmtId="0" fontId="2" fillId="5" borderId="8" xfId="0" applyFont="1" applyFill="1" applyBorder="1" applyAlignment="1">
      <alignment horizontal="center" vertical="center" wrapText="1"/>
    </xf>
    <xf numFmtId="0" fontId="2" fillId="2" borderId="8" xfId="0" applyFont="1" applyFill="1" applyBorder="1" applyAlignment="1">
      <alignment horizontal="left" vertical="center" wrapText="1"/>
    </xf>
    <xf numFmtId="0" fontId="2" fillId="2" borderId="8" xfId="0" applyFont="1" applyFill="1" applyBorder="1" applyAlignment="1">
      <alignment wrapText="1"/>
    </xf>
    <xf numFmtId="1" fontId="2" fillId="2" borderId="8" xfId="0" applyNumberFormat="1" applyFont="1" applyFill="1" applyBorder="1" applyAlignment="1">
      <alignment horizontal="center" vertical="center" wrapText="1"/>
    </xf>
    <xf numFmtId="0" fontId="6" fillId="2" borderId="1" xfId="0" applyFont="1" applyFill="1" applyBorder="1" applyAlignment="1">
      <alignment horizontal="left" vertical="center" wrapText="1"/>
    </xf>
    <xf numFmtId="0" fontId="6" fillId="2" borderId="1" xfId="0" applyFont="1" applyFill="1" applyBorder="1" applyAlignment="1">
      <alignment horizontal="center"/>
    </xf>
    <xf numFmtId="1" fontId="6" fillId="2" borderId="1" xfId="0" applyNumberFormat="1" applyFont="1" applyFill="1" applyBorder="1" applyAlignment="1">
      <alignment horizontal="center" vertical="center" wrapText="1"/>
    </xf>
    <xf numFmtId="0" fontId="6" fillId="2" borderId="22" xfId="0" applyFont="1" applyFill="1" applyBorder="1" applyAlignment="1">
      <alignment horizontal="left" vertical="center" wrapText="1"/>
    </xf>
    <xf numFmtId="1" fontId="6" fillId="2" borderId="1" xfId="0" applyNumberFormat="1" applyFont="1" applyFill="1" applyBorder="1" applyAlignment="1">
      <alignment horizontal="center" vertical="center"/>
    </xf>
    <xf numFmtId="1" fontId="6" fillId="2" borderId="22" xfId="0" applyNumberFormat="1" applyFont="1" applyFill="1" applyBorder="1" applyAlignment="1">
      <alignment horizontal="center" vertical="center"/>
    </xf>
    <xf numFmtId="0" fontId="4" fillId="2" borderId="3" xfId="0" applyFont="1" applyFill="1" applyBorder="1" applyAlignment="1">
      <alignment horizontal="left" vertical="center" wrapText="1"/>
    </xf>
    <xf numFmtId="0" fontId="6" fillId="2" borderId="1" xfId="0" applyFont="1" applyFill="1" applyBorder="1" applyAlignment="1">
      <alignment vertical="top" wrapText="1"/>
    </xf>
    <xf numFmtId="0" fontId="6" fillId="2" borderId="1" xfId="0" applyFont="1" applyFill="1" applyBorder="1" applyAlignment="1">
      <alignment horizontal="center" vertical="center"/>
    </xf>
    <xf numFmtId="0" fontId="6" fillId="2" borderId="22" xfId="0" applyFont="1" applyFill="1" applyBorder="1" applyAlignment="1">
      <alignment vertical="top" wrapText="1"/>
    </xf>
    <xf numFmtId="0" fontId="6" fillId="2" borderId="22" xfId="0" applyFont="1" applyFill="1" applyBorder="1" applyAlignment="1">
      <alignment horizontal="center" vertical="center"/>
    </xf>
    <xf numFmtId="0" fontId="4" fillId="2" borderId="9" xfId="0" applyFont="1" applyFill="1" applyBorder="1" applyAlignment="1">
      <alignment horizontal="left" vertical="center" wrapText="1"/>
    </xf>
    <xf numFmtId="0" fontId="6" fillId="2" borderId="22" xfId="0" applyFont="1" applyFill="1" applyBorder="1" applyAlignment="1">
      <alignment horizontal="left" vertical="top" wrapText="1"/>
    </xf>
    <xf numFmtId="0" fontId="6" fillId="2" borderId="1" xfId="0" applyFont="1" applyFill="1" applyBorder="1" applyAlignment="1">
      <alignment wrapText="1"/>
    </xf>
    <xf numFmtId="0" fontId="6" fillId="2" borderId="9" xfId="0" applyFont="1" applyFill="1" applyBorder="1" applyAlignment="1">
      <alignment horizontal="center" vertical="center" wrapText="1"/>
    </xf>
    <xf numFmtId="1" fontId="6" fillId="2" borderId="8" xfId="0" applyNumberFormat="1" applyFont="1" applyFill="1" applyBorder="1" applyAlignment="1">
      <alignment horizontal="center" vertical="center"/>
    </xf>
    <xf numFmtId="1" fontId="6" fillId="2" borderId="2" xfId="0" applyNumberFormat="1" applyFont="1" applyFill="1" applyBorder="1" applyAlignment="1">
      <alignment horizontal="center" vertical="center"/>
    </xf>
    <xf numFmtId="0" fontId="21" fillId="2" borderId="0" xfId="0" applyFont="1" applyFill="1" applyAlignment="1">
      <alignment vertical="center" wrapText="1"/>
    </xf>
    <xf numFmtId="0" fontId="21" fillId="2" borderId="8" xfId="0" applyFont="1" applyFill="1" applyBorder="1" applyAlignment="1">
      <alignment vertical="center" wrapText="1"/>
    </xf>
    <xf numFmtId="0" fontId="6" fillId="2" borderId="3" xfId="0" applyFont="1" applyFill="1" applyBorder="1" applyAlignment="1">
      <alignment horizontal="center"/>
    </xf>
    <xf numFmtId="0" fontId="6" fillId="2" borderId="5" xfId="0" applyFont="1" applyFill="1" applyBorder="1" applyAlignment="1">
      <alignment horizontal="left" vertical="center" wrapText="1"/>
    </xf>
    <xf numFmtId="0" fontId="6" fillId="2" borderId="1" xfId="0" applyFont="1" applyFill="1" applyBorder="1" applyAlignment="1">
      <alignment vertical="center" wrapText="1"/>
    </xf>
    <xf numFmtId="9" fontId="2"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2" fillId="2" borderId="1" xfId="0" applyFont="1" applyFill="1" applyBorder="1" applyAlignment="1">
      <alignment horizontal="center"/>
    </xf>
    <xf numFmtId="1" fontId="2" fillId="2" borderId="1" xfId="0" applyNumberFormat="1" applyFont="1" applyFill="1" applyBorder="1" applyAlignment="1">
      <alignment horizontal="center" vertical="center" wrapText="1"/>
    </xf>
    <xf numFmtId="2" fontId="2" fillId="2" borderId="1" xfId="0" applyNumberFormat="1" applyFont="1" applyFill="1" applyBorder="1" applyAlignment="1">
      <alignment horizontal="center" vertical="center"/>
    </xf>
    <xf numFmtId="0" fontId="4" fillId="2" borderId="7" xfId="0" applyFont="1" applyFill="1" applyBorder="1" applyAlignment="1">
      <alignment horizontal="left" vertical="center" wrapText="1"/>
    </xf>
    <xf numFmtId="1" fontId="4" fillId="2" borderId="7" xfId="0" applyNumberFormat="1" applyFont="1" applyFill="1" applyBorder="1" applyAlignment="1">
      <alignment horizontal="center" vertical="center"/>
    </xf>
    <xf numFmtId="0" fontId="4" fillId="2" borderId="8" xfId="0" applyFont="1" applyFill="1" applyBorder="1" applyAlignment="1">
      <alignment horizontal="left" vertical="center" wrapText="1"/>
    </xf>
    <xf numFmtId="1" fontId="4" fillId="2" borderId="8" xfId="0" applyNumberFormat="1" applyFont="1" applyFill="1" applyBorder="1" applyAlignment="1">
      <alignment horizontal="center" vertical="center"/>
    </xf>
    <xf numFmtId="0" fontId="18" fillId="2" borderId="21" xfId="0" applyFont="1" applyFill="1" applyBorder="1" applyAlignment="1">
      <alignment vertical="top" wrapText="1"/>
    </xf>
    <xf numFmtId="0" fontId="4" fillId="2" borderId="8" xfId="0" applyFont="1" applyFill="1" applyBorder="1" applyAlignment="1">
      <alignment horizontal="center" vertical="center" wrapText="1"/>
    </xf>
    <xf numFmtId="1" fontId="4" fillId="2" borderId="3" xfId="0" applyNumberFormat="1" applyFont="1" applyFill="1" applyBorder="1" applyAlignment="1">
      <alignment horizontal="center" vertical="center"/>
    </xf>
    <xf numFmtId="0" fontId="19" fillId="2" borderId="21" xfId="0" applyFont="1" applyFill="1" applyBorder="1" applyAlignment="1">
      <alignment horizontal="left" vertical="top" wrapText="1"/>
    </xf>
    <xf numFmtId="0" fontId="4" fillId="2" borderId="8" xfId="0" applyFont="1" applyFill="1" applyBorder="1" applyAlignment="1">
      <alignment vertical="center"/>
    </xf>
    <xf numFmtId="0" fontId="2" fillId="2" borderId="3" xfId="0" applyFont="1" applyFill="1" applyBorder="1" applyAlignment="1">
      <alignment horizontal="center" vertical="center" wrapText="1"/>
    </xf>
    <xf numFmtId="0" fontId="4" fillId="2" borderId="8" xfId="0" applyFont="1" applyFill="1" applyBorder="1" applyAlignment="1">
      <alignment vertical="center" wrapText="1"/>
    </xf>
    <xf numFmtId="0" fontId="2" fillId="2" borderId="8" xfId="0" applyFont="1" applyFill="1" applyBorder="1" applyAlignment="1">
      <alignment horizontal="center"/>
    </xf>
    <xf numFmtId="1" fontId="2" fillId="2" borderId="3" xfId="0" applyNumberFormat="1" applyFont="1" applyFill="1" applyBorder="1" applyAlignment="1">
      <alignment horizontal="center" vertical="center" wrapText="1"/>
    </xf>
    <xf numFmtId="0" fontId="20" fillId="2" borderId="22" xfId="0" applyFont="1" applyFill="1" applyBorder="1" applyAlignment="1">
      <alignment horizontal="left" vertical="top" wrapText="1"/>
    </xf>
    <xf numFmtId="0" fontId="20" fillId="2" borderId="1" xfId="0" applyFont="1" applyFill="1" applyBorder="1" applyAlignment="1">
      <alignment vertical="center" wrapText="1"/>
    </xf>
    <xf numFmtId="0" fontId="20" fillId="2" borderId="22" xfId="0" applyFont="1" applyFill="1" applyBorder="1" applyAlignment="1">
      <alignment vertical="center" wrapText="1"/>
    </xf>
    <xf numFmtId="0" fontId="20" fillId="2" borderId="3" xfId="0" applyFont="1" applyFill="1" applyBorder="1" applyAlignment="1">
      <alignment horizontal="left" vertical="center" wrapText="1"/>
    </xf>
    <xf numFmtId="2" fontId="2" fillId="2" borderId="7" xfId="0" applyNumberFormat="1" applyFont="1" applyFill="1" applyBorder="1" applyAlignment="1">
      <alignment horizontal="center" vertical="center"/>
    </xf>
    <xf numFmtId="9" fontId="2" fillId="2" borderId="7" xfId="0" applyNumberFormat="1" applyFont="1" applyFill="1" applyBorder="1" applyAlignment="1">
      <alignment horizontal="center" vertical="center" wrapText="1"/>
    </xf>
    <xf numFmtId="2" fontId="2" fillId="2" borderId="7" xfId="0" applyNumberFormat="1" applyFont="1" applyFill="1" applyBorder="1" applyAlignment="1">
      <alignment horizontal="center" vertical="center" wrapText="1"/>
    </xf>
    <xf numFmtId="4" fontId="2" fillId="2" borderId="7" xfId="0" applyNumberFormat="1" applyFont="1" applyFill="1" applyBorder="1" applyAlignment="1">
      <alignment horizontal="center" vertical="center" wrapText="1"/>
    </xf>
    <xf numFmtId="2" fontId="2" fillId="2" borderId="8" xfId="0" applyNumberFormat="1" applyFont="1" applyFill="1" applyBorder="1" applyAlignment="1">
      <alignment horizontal="center" vertical="center"/>
    </xf>
    <xf numFmtId="9" fontId="2" fillId="2" borderId="8" xfId="0" applyNumberFormat="1" applyFont="1" applyFill="1" applyBorder="1" applyAlignment="1">
      <alignment horizontal="center" vertical="center" wrapText="1"/>
    </xf>
    <xf numFmtId="9" fontId="2" fillId="2" borderId="1" xfId="0" applyNumberFormat="1" applyFont="1" applyFill="1" applyBorder="1" applyAlignment="1">
      <alignment horizontal="center" vertical="center"/>
    </xf>
    <xf numFmtId="2" fontId="2" fillId="2" borderId="22" xfId="0" applyNumberFormat="1" applyFont="1" applyFill="1" applyBorder="1" applyAlignment="1">
      <alignment horizontal="center" vertical="center"/>
    </xf>
    <xf numFmtId="9" fontId="2" fillId="2" borderId="22" xfId="0" applyNumberFormat="1" applyFont="1" applyFill="1" applyBorder="1" applyAlignment="1">
      <alignment horizontal="center" vertical="center"/>
    </xf>
    <xf numFmtId="4" fontId="2" fillId="2" borderId="22" xfId="0" applyNumberFormat="1" applyFont="1" applyFill="1" applyBorder="1" applyAlignment="1">
      <alignment horizontal="center" vertical="center" wrapText="1"/>
    </xf>
    <xf numFmtId="2" fontId="2" fillId="2" borderId="22" xfId="0" applyNumberFormat="1" applyFont="1" applyFill="1" applyBorder="1" applyAlignment="1">
      <alignment horizontal="center" vertical="center" wrapText="1"/>
    </xf>
    <xf numFmtId="0" fontId="2" fillId="2" borderId="3" xfId="0" applyFont="1" applyFill="1" applyBorder="1" applyAlignment="1">
      <alignment horizontal="left" vertical="center" wrapText="1"/>
    </xf>
    <xf numFmtId="4" fontId="2" fillId="2" borderId="1" xfId="0" applyNumberFormat="1" applyFont="1" applyFill="1" applyBorder="1" applyAlignment="1">
      <alignment horizontal="center" vertical="center"/>
    </xf>
    <xf numFmtId="2" fontId="2" fillId="2" borderId="1" xfId="3" applyNumberFormat="1" applyFont="1" applyFill="1" applyBorder="1" applyAlignment="1">
      <alignment horizontal="center" vertical="center"/>
    </xf>
    <xf numFmtId="9" fontId="2" fillId="2" borderId="9" xfId="3" applyNumberFormat="1" applyFont="1" applyFill="1" applyBorder="1" applyAlignment="1">
      <alignment horizontal="center" vertical="center"/>
    </xf>
    <xf numFmtId="2" fontId="2" fillId="2" borderId="6" xfId="0" applyNumberFormat="1" applyFont="1" applyFill="1" applyBorder="1" applyAlignment="1">
      <alignment horizontal="center" vertical="center" wrapText="1"/>
    </xf>
    <xf numFmtId="2" fontId="2" fillId="2" borderId="33" xfId="0" applyNumberFormat="1" applyFont="1" applyFill="1" applyBorder="1" applyAlignment="1">
      <alignment horizontal="center" vertical="center"/>
    </xf>
    <xf numFmtId="9" fontId="2" fillId="2" borderId="30" xfId="3" applyNumberFormat="1" applyFont="1" applyFill="1" applyBorder="1" applyAlignment="1">
      <alignment horizontal="center" vertical="center"/>
    </xf>
    <xf numFmtId="4" fontId="2" fillId="2" borderId="29" xfId="0" applyNumberFormat="1" applyFont="1" applyFill="1" applyBorder="1" applyAlignment="1">
      <alignment horizontal="center" vertical="center" wrapText="1"/>
    </xf>
    <xf numFmtId="9" fontId="2" fillId="2" borderId="29" xfId="0" applyNumberFormat="1" applyFont="1" applyFill="1" applyBorder="1" applyAlignment="1">
      <alignment horizontal="center" vertical="center"/>
    </xf>
    <xf numFmtId="4" fontId="2" fillId="2" borderId="9" xfId="3" applyNumberFormat="1" applyFont="1" applyFill="1" applyBorder="1" applyAlignment="1">
      <alignment horizontal="center" vertical="center"/>
    </xf>
    <xf numFmtId="4" fontId="2" fillId="2" borderId="1" xfId="3" applyNumberFormat="1" applyFont="1" applyFill="1" applyBorder="1" applyAlignment="1">
      <alignment horizontal="center" vertical="center"/>
    </xf>
    <xf numFmtId="9" fontId="24" fillId="2" borderId="1" xfId="2" applyFont="1" applyFill="1" applyBorder="1" applyAlignment="1">
      <alignment horizontal="center" vertical="center" wrapText="1"/>
    </xf>
    <xf numFmtId="0" fontId="2" fillId="2" borderId="7" xfId="0" applyFont="1" applyFill="1" applyBorder="1" applyAlignment="1">
      <alignment horizontal="left" vertical="center" wrapText="1"/>
    </xf>
    <xf numFmtId="0" fontId="2" fillId="2" borderId="7" xfId="0" applyFont="1" applyFill="1" applyBorder="1" applyAlignment="1">
      <alignment horizontal="center"/>
    </xf>
    <xf numFmtId="0" fontId="2" fillId="2" borderId="7" xfId="0" applyFont="1" applyFill="1" applyBorder="1" applyAlignment="1">
      <alignment horizontal="center" vertical="center"/>
    </xf>
    <xf numFmtId="0" fontId="2" fillId="2" borderId="24" xfId="0" applyFont="1" applyFill="1" applyBorder="1" applyAlignment="1">
      <alignment horizontal="center"/>
    </xf>
    <xf numFmtId="1" fontId="2" fillId="2" borderId="24" xfId="0" applyNumberFormat="1" applyFont="1" applyFill="1" applyBorder="1" applyAlignment="1">
      <alignment horizontal="center" vertical="center"/>
    </xf>
    <xf numFmtId="2" fontId="2" fillId="2" borderId="24" xfId="0" applyNumberFormat="1" applyFont="1" applyFill="1" applyBorder="1" applyAlignment="1">
      <alignment horizontal="center" vertical="center"/>
    </xf>
    <xf numFmtId="9" fontId="2" fillId="2" borderId="22" xfId="0" applyNumberFormat="1" applyFont="1" applyFill="1" applyBorder="1" applyAlignment="1">
      <alignment horizontal="center" vertical="center" wrapText="1"/>
    </xf>
    <xf numFmtId="4" fontId="2" fillId="0" borderId="36" xfId="0" applyNumberFormat="1" applyFont="1" applyBorder="1" applyAlignment="1">
      <alignment horizontal="center" vertical="center" wrapText="1"/>
    </xf>
    <xf numFmtId="9" fontId="2" fillId="0" borderId="36" xfId="0" applyNumberFormat="1" applyFont="1" applyBorder="1" applyAlignment="1">
      <alignment horizontal="center" vertical="center"/>
    </xf>
    <xf numFmtId="2" fontId="2" fillId="0" borderId="36" xfId="0" applyNumberFormat="1" applyFont="1" applyBorder="1" applyAlignment="1">
      <alignment horizontal="center" vertical="center" wrapText="1"/>
    </xf>
    <xf numFmtId="2" fontId="2" fillId="0" borderId="34" xfId="0" applyNumberFormat="1" applyFont="1" applyBorder="1" applyAlignment="1">
      <alignment horizontal="center" vertical="center"/>
    </xf>
    <xf numFmtId="9" fontId="2" fillId="0" borderId="34" xfId="0" applyNumberFormat="1" applyFont="1" applyBorder="1" applyAlignment="1">
      <alignment horizontal="center" vertical="center"/>
    </xf>
    <xf numFmtId="0" fontId="2" fillId="5" borderId="12" xfId="0" applyFont="1" applyFill="1" applyBorder="1" applyAlignment="1">
      <alignment horizontal="center" vertical="center" wrapText="1"/>
    </xf>
    <xf numFmtId="0" fontId="12" fillId="2" borderId="7" xfId="0" applyFont="1" applyFill="1" applyBorder="1" applyAlignment="1">
      <alignment vertical="center" wrapText="1"/>
    </xf>
    <xf numFmtId="0" fontId="4" fillId="2" borderId="10" xfId="0" applyFont="1" applyFill="1" applyBorder="1" applyAlignment="1">
      <alignment horizontal="right" vertical="center" wrapText="1"/>
    </xf>
    <xf numFmtId="0" fontId="4" fillId="2" borderId="6" xfId="0" applyFont="1" applyFill="1" applyBorder="1" applyAlignment="1">
      <alignment horizontal="center" vertical="center" wrapText="1"/>
    </xf>
    <xf numFmtId="1" fontId="4" fillId="2" borderId="6" xfId="0" applyNumberFormat="1" applyFont="1" applyFill="1" applyBorder="1" applyAlignment="1">
      <alignment horizontal="center" vertical="center" wrapText="1"/>
    </xf>
    <xf numFmtId="0" fontId="12" fillId="2" borderId="8" xfId="0" applyFont="1" applyFill="1" applyBorder="1" applyAlignment="1">
      <alignment vertical="center" wrapText="1"/>
    </xf>
    <xf numFmtId="0" fontId="4" fillId="2" borderId="8" xfId="0" applyFont="1" applyFill="1" applyBorder="1" applyAlignment="1">
      <alignment horizontal="right" vertical="center" wrapText="1"/>
    </xf>
    <xf numFmtId="1" fontId="4" fillId="2" borderId="8" xfId="0" applyNumberFormat="1" applyFont="1" applyFill="1" applyBorder="1" applyAlignment="1">
      <alignment horizontal="center" vertical="center" wrapText="1"/>
    </xf>
    <xf numFmtId="0" fontId="2" fillId="2" borderId="8" xfId="0" applyFont="1" applyFill="1" applyBorder="1" applyAlignment="1">
      <alignment vertical="center" wrapText="1"/>
    </xf>
    <xf numFmtId="4" fontId="2" fillId="2" borderId="8" xfId="0" applyNumberFormat="1" applyFont="1" applyFill="1" applyBorder="1" applyAlignment="1">
      <alignment horizontal="center" vertical="center" wrapText="1"/>
    </xf>
    <xf numFmtId="2" fontId="2" fillId="2" borderId="8" xfId="0" applyNumberFormat="1" applyFont="1" applyFill="1" applyBorder="1" applyAlignment="1">
      <alignment horizontal="center" vertical="center" wrapText="1"/>
    </xf>
    <xf numFmtId="4" fontId="2" fillId="2" borderId="34" xfId="0" applyNumberFormat="1" applyFont="1" applyFill="1" applyBorder="1" applyAlignment="1">
      <alignment horizontal="center" vertical="center" wrapText="1"/>
    </xf>
    <xf numFmtId="0" fontId="2" fillId="2" borderId="10" xfId="0" applyFont="1" applyFill="1" applyBorder="1" applyAlignment="1">
      <alignment horizontal="right" vertical="center" wrapText="1"/>
    </xf>
    <xf numFmtId="2" fontId="2" fillId="2" borderId="34" xfId="0" applyNumberFormat="1" applyFont="1" applyFill="1" applyBorder="1" applyAlignment="1">
      <alignment horizontal="center" vertical="center" wrapText="1"/>
    </xf>
    <xf numFmtId="9" fontId="2" fillId="2" borderId="34" xfId="0" applyNumberFormat="1" applyFont="1" applyFill="1" applyBorder="1" applyAlignment="1">
      <alignment horizontal="center" vertical="center" wrapText="1"/>
    </xf>
    <xf numFmtId="4" fontId="2" fillId="2" borderId="37" xfId="0" applyNumberFormat="1" applyFont="1" applyFill="1" applyBorder="1" applyAlignment="1">
      <alignment horizontal="center" vertical="center" wrapText="1"/>
    </xf>
    <xf numFmtId="0" fontId="2" fillId="5" borderId="28" xfId="0" applyFont="1" applyFill="1" applyBorder="1" applyAlignment="1">
      <alignment vertical="center" wrapText="1"/>
    </xf>
    <xf numFmtId="0" fontId="2" fillId="5" borderId="38" xfId="0" applyFont="1" applyFill="1" applyBorder="1" applyAlignment="1">
      <alignment horizontal="center" vertical="center" wrapText="1"/>
    </xf>
    <xf numFmtId="2" fontId="2" fillId="2" borderId="35" xfId="0" applyNumberFormat="1" applyFont="1" applyFill="1" applyBorder="1" applyAlignment="1">
      <alignment horizontal="center" vertical="center" wrapText="1"/>
    </xf>
    <xf numFmtId="0" fontId="2" fillId="2" borderId="7" xfId="0" applyFont="1" applyFill="1" applyBorder="1" applyAlignment="1">
      <alignment horizontal="right" vertical="center" wrapText="1"/>
    </xf>
    <xf numFmtId="1" fontId="2" fillId="2" borderId="7" xfId="0" applyNumberFormat="1" applyFont="1" applyFill="1" applyBorder="1" applyAlignment="1">
      <alignment horizontal="center" vertical="center" wrapText="1"/>
    </xf>
    <xf numFmtId="0" fontId="18" fillId="2" borderId="23" xfId="0" applyFont="1" applyFill="1" applyBorder="1" applyAlignment="1">
      <alignment horizontal="left" vertical="center" wrapText="1"/>
    </xf>
    <xf numFmtId="0" fontId="18" fillId="2" borderId="38" xfId="0" applyFont="1" applyFill="1" applyBorder="1" applyAlignment="1">
      <alignment horizontal="left" vertical="center" wrapText="1"/>
    </xf>
    <xf numFmtId="0" fontId="2" fillId="2" borderId="38" xfId="0" applyFont="1" applyFill="1" applyBorder="1" applyAlignment="1">
      <alignment wrapText="1"/>
    </xf>
    <xf numFmtId="0" fontId="2" fillId="2" borderId="38" xfId="0" applyFont="1" applyFill="1" applyBorder="1" applyAlignment="1">
      <alignment horizontal="center" vertical="center" wrapText="1"/>
    </xf>
    <xf numFmtId="0" fontId="4" fillId="2" borderId="38" xfId="0" applyFont="1" applyFill="1" applyBorder="1" applyAlignment="1">
      <alignment horizontal="right" vertical="center" wrapText="1"/>
    </xf>
    <xf numFmtId="1" fontId="4" fillId="2" borderId="38" xfId="0" applyNumberFormat="1" applyFont="1" applyFill="1" applyBorder="1" applyAlignment="1">
      <alignment horizontal="center" vertical="center" wrapText="1"/>
    </xf>
    <xf numFmtId="2" fontId="2" fillId="2" borderId="38" xfId="0" applyNumberFormat="1" applyFont="1" applyFill="1" applyBorder="1" applyAlignment="1">
      <alignment horizontal="center" vertical="center" wrapText="1"/>
    </xf>
    <xf numFmtId="9" fontId="2" fillId="2" borderId="38" xfId="0" applyNumberFormat="1" applyFont="1" applyFill="1" applyBorder="1" applyAlignment="1">
      <alignment horizontal="center" vertical="center" wrapText="1"/>
    </xf>
    <xf numFmtId="4" fontId="2" fillId="2" borderId="38" xfId="0" applyNumberFormat="1" applyFont="1" applyFill="1" applyBorder="1" applyAlignment="1">
      <alignment horizontal="center" vertical="center" wrapText="1"/>
    </xf>
    <xf numFmtId="0" fontId="14" fillId="0" borderId="11" xfId="0" applyFont="1" applyBorder="1" applyAlignment="1">
      <alignment horizontal="center"/>
    </xf>
    <xf numFmtId="164" fontId="14" fillId="0" borderId="11" xfId="1" applyFont="1" applyBorder="1" applyAlignment="1">
      <alignment horizontal="center"/>
    </xf>
    <xf numFmtId="0" fontId="14" fillId="3" borderId="11" xfId="0" applyFont="1" applyFill="1" applyBorder="1" applyAlignment="1">
      <alignment horizontal="center"/>
    </xf>
    <xf numFmtId="0" fontId="14" fillId="4" borderId="11" xfId="0" applyFont="1" applyFill="1" applyBorder="1" applyAlignment="1">
      <alignment horizontal="center"/>
    </xf>
    <xf numFmtId="0" fontId="2" fillId="0" borderId="0" xfId="0" applyFont="1" applyAlignment="1">
      <alignment horizontal="center" vertical="center" wrapText="1"/>
    </xf>
    <xf numFmtId="0" fontId="3" fillId="0" borderId="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20" xfId="0" applyFont="1" applyBorder="1" applyAlignment="1">
      <alignment horizontal="center" vertical="center" wrapText="1"/>
    </xf>
    <xf numFmtId="0" fontId="3" fillId="4" borderId="8"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19" xfId="0" applyFont="1" applyFill="1" applyBorder="1" applyAlignment="1">
      <alignment horizontal="center" vertical="center" wrapText="1"/>
    </xf>
    <xf numFmtId="0" fontId="2" fillId="0" borderId="0" xfId="0" applyFont="1" applyAlignment="1">
      <alignment horizontal="left" vertical="center" wrapText="1"/>
    </xf>
    <xf numFmtId="0" fontId="2" fillId="0" borderId="16" xfId="0" applyFont="1" applyBorder="1" applyAlignment="1">
      <alignment horizontal="left" vertical="center" wrapText="1"/>
    </xf>
    <xf numFmtId="0" fontId="3" fillId="0" borderId="13" xfId="0" applyFont="1" applyBorder="1" applyAlignment="1">
      <alignment horizontal="left" vertical="center" wrapText="1"/>
    </xf>
    <xf numFmtId="0" fontId="3" fillId="0" borderId="14" xfId="0" applyFont="1" applyBorder="1" applyAlignment="1">
      <alignment horizontal="left" vertical="center" wrapText="1"/>
    </xf>
    <xf numFmtId="0" fontId="2" fillId="0" borderId="8" xfId="0" applyFont="1" applyBorder="1" applyAlignment="1">
      <alignment horizontal="center" vertical="center" wrapText="1"/>
    </xf>
    <xf numFmtId="0" fontId="2" fillId="0" borderId="15" xfId="0" applyFont="1" applyBorder="1" applyAlignment="1">
      <alignment horizontal="center" vertical="center" wrapText="1"/>
    </xf>
    <xf numFmtId="0" fontId="3" fillId="0" borderId="0" xfId="0" applyFont="1" applyAlignment="1">
      <alignment horizontal="left" vertical="center" wrapText="1"/>
    </xf>
    <xf numFmtId="0" fontId="3" fillId="0" borderId="16" xfId="0" applyFont="1" applyBorder="1" applyAlignment="1">
      <alignment horizontal="left" vertical="center" wrapText="1"/>
    </xf>
    <xf numFmtId="0" fontId="6" fillId="0" borderId="0" xfId="0" applyFont="1" applyAlignment="1">
      <alignment horizontal="center" vertical="center" wrapText="1"/>
    </xf>
  </cellXfs>
  <cellStyles count="4">
    <cellStyle name="Dziesiętny" xfId="1" builtinId="3"/>
    <cellStyle name="Excel Built-in Normal" xfId="3" xr:uid="{00000000-0005-0000-0000-000001000000}"/>
    <cellStyle name="Normalny" xfId="0" builtinId="0"/>
    <cellStyle name="Procentowy"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7"/>
  <sheetViews>
    <sheetView tabSelected="1" topLeftCell="A16" zoomScaleNormal="100" zoomScaleSheetLayoutView="120" workbookViewId="0">
      <selection activeCell="K34" sqref="K34"/>
    </sheetView>
  </sheetViews>
  <sheetFormatPr defaultRowHeight="14.25"/>
  <cols>
    <col min="1" max="1" width="3.5" bestFit="1" customWidth="1"/>
    <col min="2" max="2" width="34.875" customWidth="1"/>
    <col min="3" max="3" width="21.25" customWidth="1"/>
    <col min="4" max="4" width="11.125" customWidth="1"/>
    <col min="5" max="5" width="12.75" customWidth="1"/>
    <col min="6" max="11" width="9.125" bestFit="1" customWidth="1"/>
  </cols>
  <sheetData>
    <row r="1" spans="1:11" ht="30" customHeight="1">
      <c r="A1" s="219" t="s">
        <v>0</v>
      </c>
      <c r="B1" s="219"/>
      <c r="C1" s="219"/>
      <c r="D1" s="219"/>
      <c r="E1" s="219"/>
      <c r="F1" s="219"/>
      <c r="G1" s="219"/>
      <c r="H1" s="220"/>
      <c r="I1" s="211" t="s">
        <v>74</v>
      </c>
      <c r="J1" s="211"/>
      <c r="K1" s="212"/>
    </row>
    <row r="2" spans="1:11" ht="15" customHeight="1">
      <c r="A2" s="221" t="s">
        <v>86</v>
      </c>
      <c r="B2" s="221"/>
      <c r="C2" s="221"/>
      <c r="D2" s="221"/>
      <c r="E2" s="221"/>
      <c r="F2" s="221"/>
      <c r="G2" s="221"/>
      <c r="H2" s="222"/>
      <c r="I2" s="213"/>
      <c r="J2" s="213"/>
      <c r="K2" s="214"/>
    </row>
    <row r="3" spans="1:11" ht="15">
      <c r="A3" s="217" t="s">
        <v>1</v>
      </c>
      <c r="B3" s="217"/>
      <c r="C3" s="217"/>
      <c r="D3" s="217"/>
      <c r="E3" s="217"/>
      <c r="F3" s="217"/>
      <c r="G3" s="217"/>
      <c r="H3" s="217"/>
      <c r="I3" s="217"/>
      <c r="J3" s="217"/>
      <c r="K3" s="218"/>
    </row>
    <row r="4" spans="1:11" ht="15" customHeight="1">
      <c r="A4" s="215" t="s">
        <v>38</v>
      </c>
      <c r="B4" s="215"/>
      <c r="C4" s="215"/>
      <c r="D4" s="215"/>
      <c r="E4" s="215"/>
      <c r="F4" s="215"/>
      <c r="G4" s="215"/>
      <c r="H4" s="215"/>
      <c r="I4" s="215"/>
      <c r="J4" s="215"/>
      <c r="K4" s="216"/>
    </row>
    <row r="5" spans="1:11" ht="75">
      <c r="A5" s="4" t="s">
        <v>2</v>
      </c>
      <c r="B5" s="4" t="s">
        <v>3</v>
      </c>
      <c r="C5" s="4" t="s">
        <v>4</v>
      </c>
      <c r="D5" s="4" t="s">
        <v>5</v>
      </c>
      <c r="E5" s="4" t="s">
        <v>6</v>
      </c>
      <c r="F5" s="4" t="s">
        <v>7</v>
      </c>
      <c r="G5" s="4" t="s">
        <v>8</v>
      </c>
      <c r="H5" s="4" t="s">
        <v>9</v>
      </c>
      <c r="I5" s="4" t="s">
        <v>10</v>
      </c>
      <c r="J5" s="4" t="s">
        <v>11</v>
      </c>
      <c r="K5" s="32" t="s">
        <v>12</v>
      </c>
    </row>
    <row r="6" spans="1:11" ht="15">
      <c r="A6" s="3">
        <v>1</v>
      </c>
      <c r="B6" s="3">
        <v>2</v>
      </c>
      <c r="C6" s="3">
        <v>3</v>
      </c>
      <c r="D6" s="3">
        <v>4</v>
      </c>
      <c r="E6" s="3">
        <v>5</v>
      </c>
      <c r="F6" s="3">
        <v>6</v>
      </c>
      <c r="G6" s="3">
        <v>7</v>
      </c>
      <c r="H6" s="3">
        <v>8</v>
      </c>
      <c r="I6" s="3">
        <v>9</v>
      </c>
      <c r="J6" s="3">
        <v>10</v>
      </c>
      <c r="K6" s="37">
        <v>11</v>
      </c>
    </row>
    <row r="7" spans="1:11" s="25" customFormat="1" ht="122.25" customHeight="1">
      <c r="A7" s="41">
        <v>1</v>
      </c>
      <c r="B7" s="42" t="s">
        <v>126</v>
      </c>
      <c r="C7" s="43"/>
      <c r="D7" s="41" t="s">
        <v>139</v>
      </c>
      <c r="E7" s="41">
        <v>3</v>
      </c>
      <c r="F7" s="150"/>
      <c r="G7" s="149"/>
      <c r="H7" s="151">
        <f>ROUND(F7+F7*G7,2)</f>
        <v>0</v>
      </c>
      <c r="I7" s="148">
        <f>F7*E7</f>
        <v>0</v>
      </c>
      <c r="J7" s="148">
        <f>K7-I7</f>
        <v>0</v>
      </c>
      <c r="K7" s="148">
        <f>H7*E7</f>
        <v>0</v>
      </c>
    </row>
    <row r="8" spans="1:11" s="25" customFormat="1" ht="111.75" customHeight="1">
      <c r="A8" s="41">
        <v>2</v>
      </c>
      <c r="B8" s="42" t="s">
        <v>125</v>
      </c>
      <c r="C8" s="43"/>
      <c r="D8" s="41" t="s">
        <v>138</v>
      </c>
      <c r="E8" s="41">
        <v>4</v>
      </c>
      <c r="F8" s="150"/>
      <c r="G8" s="149"/>
      <c r="H8" s="151">
        <f t="shared" ref="H8:H32" si="0">ROUND(F8+F8*G8,2)</f>
        <v>0</v>
      </c>
      <c r="I8" s="148">
        <f t="shared" ref="I8:I32" si="1">F8*E8</f>
        <v>0</v>
      </c>
      <c r="J8" s="148">
        <f t="shared" ref="J8:J32" si="2">K8-I8</f>
        <v>0</v>
      </c>
      <c r="K8" s="148">
        <f t="shared" ref="K8:K32" si="3">H8*E8</f>
        <v>0</v>
      </c>
    </row>
    <row r="9" spans="1:11" s="25" customFormat="1" ht="76.5">
      <c r="A9" s="41">
        <v>3</v>
      </c>
      <c r="B9" s="42" t="s">
        <v>108</v>
      </c>
      <c r="C9" s="41"/>
      <c r="D9" s="41" t="s">
        <v>107</v>
      </c>
      <c r="E9" s="41">
        <v>600</v>
      </c>
      <c r="F9" s="150"/>
      <c r="G9" s="149"/>
      <c r="H9" s="151">
        <f t="shared" si="0"/>
        <v>0</v>
      </c>
      <c r="I9" s="148">
        <f t="shared" si="1"/>
        <v>0</v>
      </c>
      <c r="J9" s="148">
        <f t="shared" si="2"/>
        <v>0</v>
      </c>
      <c r="K9" s="148">
        <f t="shared" si="3"/>
        <v>0</v>
      </c>
    </row>
    <row r="10" spans="1:11" s="25" customFormat="1" ht="76.5">
      <c r="A10" s="41">
        <v>4</v>
      </c>
      <c r="B10" s="42" t="s">
        <v>127</v>
      </c>
      <c r="C10" s="44"/>
      <c r="D10" s="41" t="s">
        <v>124</v>
      </c>
      <c r="E10" s="41">
        <v>600</v>
      </c>
      <c r="F10" s="150"/>
      <c r="G10" s="149"/>
      <c r="H10" s="151">
        <f t="shared" si="0"/>
        <v>0</v>
      </c>
      <c r="I10" s="148">
        <f t="shared" si="1"/>
        <v>0</v>
      </c>
      <c r="J10" s="148">
        <f t="shared" si="2"/>
        <v>0</v>
      </c>
      <c r="K10" s="148">
        <f t="shared" si="3"/>
        <v>0</v>
      </c>
    </row>
    <row r="11" spans="1:11" s="25" customFormat="1" ht="100.5" customHeight="1">
      <c r="A11" s="41">
        <v>5</v>
      </c>
      <c r="B11" s="42" t="s">
        <v>128</v>
      </c>
      <c r="C11" s="43"/>
      <c r="D11" s="41" t="s">
        <v>137</v>
      </c>
      <c r="E11" s="41">
        <v>1500</v>
      </c>
      <c r="F11" s="150"/>
      <c r="G11" s="149"/>
      <c r="H11" s="151">
        <f t="shared" si="0"/>
        <v>0</v>
      </c>
      <c r="I11" s="148">
        <f t="shared" si="1"/>
        <v>0</v>
      </c>
      <c r="J11" s="148">
        <f t="shared" si="2"/>
        <v>0</v>
      </c>
      <c r="K11" s="148">
        <f t="shared" si="3"/>
        <v>0</v>
      </c>
    </row>
    <row r="12" spans="1:11" s="25" customFormat="1" ht="102.75" customHeight="1">
      <c r="A12" s="41">
        <v>6</v>
      </c>
      <c r="B12" s="42" t="s">
        <v>129</v>
      </c>
      <c r="C12" s="43"/>
      <c r="D12" s="41" t="s">
        <v>136</v>
      </c>
      <c r="E12" s="41">
        <v>3300</v>
      </c>
      <c r="F12" s="150"/>
      <c r="G12" s="149"/>
      <c r="H12" s="151">
        <f t="shared" si="0"/>
        <v>0</v>
      </c>
      <c r="I12" s="148">
        <f t="shared" si="1"/>
        <v>0</v>
      </c>
      <c r="J12" s="148">
        <f t="shared" si="2"/>
        <v>0</v>
      </c>
      <c r="K12" s="148">
        <f t="shared" si="3"/>
        <v>0</v>
      </c>
    </row>
    <row r="13" spans="1:11" s="25" customFormat="1" ht="82.5" customHeight="1">
      <c r="A13" s="41">
        <v>7</v>
      </c>
      <c r="B13" s="42" t="s">
        <v>131</v>
      </c>
      <c r="C13" s="43"/>
      <c r="D13" s="41" t="s">
        <v>17</v>
      </c>
      <c r="E13" s="41">
        <v>1500</v>
      </c>
      <c r="F13" s="150"/>
      <c r="G13" s="149"/>
      <c r="H13" s="151">
        <f t="shared" si="0"/>
        <v>0</v>
      </c>
      <c r="I13" s="148">
        <f t="shared" si="1"/>
        <v>0</v>
      </c>
      <c r="J13" s="148">
        <f t="shared" si="2"/>
        <v>0</v>
      </c>
      <c r="K13" s="148">
        <f t="shared" si="3"/>
        <v>0</v>
      </c>
    </row>
    <row r="14" spans="1:11" s="25" customFormat="1" ht="76.5" customHeight="1">
      <c r="A14" s="41">
        <v>8</v>
      </c>
      <c r="B14" s="42" t="s">
        <v>130</v>
      </c>
      <c r="C14" s="43"/>
      <c r="D14" s="41" t="s">
        <v>17</v>
      </c>
      <c r="E14" s="41">
        <v>1000</v>
      </c>
      <c r="F14" s="150"/>
      <c r="G14" s="149"/>
      <c r="H14" s="151">
        <f t="shared" si="0"/>
        <v>0</v>
      </c>
      <c r="I14" s="148">
        <f t="shared" si="1"/>
        <v>0</v>
      </c>
      <c r="J14" s="148">
        <f t="shared" si="2"/>
        <v>0</v>
      </c>
      <c r="K14" s="148">
        <f t="shared" si="3"/>
        <v>0</v>
      </c>
    </row>
    <row r="15" spans="1:11" s="25" customFormat="1" ht="110.25" customHeight="1">
      <c r="A15" s="41">
        <v>9</v>
      </c>
      <c r="B15" s="42" t="s">
        <v>87</v>
      </c>
      <c r="C15" s="43"/>
      <c r="D15" s="41" t="s">
        <v>18</v>
      </c>
      <c r="E15" s="41">
        <v>30</v>
      </c>
      <c r="F15" s="150"/>
      <c r="G15" s="149"/>
      <c r="H15" s="151">
        <f t="shared" si="0"/>
        <v>0</v>
      </c>
      <c r="I15" s="148">
        <f t="shared" si="1"/>
        <v>0</v>
      </c>
      <c r="J15" s="148">
        <f t="shared" si="2"/>
        <v>0</v>
      </c>
      <c r="K15" s="148">
        <f t="shared" si="3"/>
        <v>0</v>
      </c>
    </row>
    <row r="16" spans="1:11" s="25" customFormat="1" ht="99.75" customHeight="1">
      <c r="A16" s="41">
        <v>10</v>
      </c>
      <c r="B16" s="42" t="s">
        <v>72</v>
      </c>
      <c r="C16" s="43"/>
      <c r="D16" s="41" t="s">
        <v>17</v>
      </c>
      <c r="E16" s="41">
        <v>30</v>
      </c>
      <c r="F16" s="150"/>
      <c r="G16" s="149"/>
      <c r="H16" s="151">
        <f t="shared" si="0"/>
        <v>0</v>
      </c>
      <c r="I16" s="148">
        <f t="shared" si="1"/>
        <v>0</v>
      </c>
      <c r="J16" s="148">
        <f t="shared" si="2"/>
        <v>0</v>
      </c>
      <c r="K16" s="148">
        <f t="shared" si="3"/>
        <v>0</v>
      </c>
    </row>
    <row r="17" spans="1:11" s="25" customFormat="1" ht="74.25" customHeight="1">
      <c r="A17" s="41">
        <v>11</v>
      </c>
      <c r="B17" s="42" t="s">
        <v>132</v>
      </c>
      <c r="C17" s="43"/>
      <c r="D17" s="41" t="s">
        <v>135</v>
      </c>
      <c r="E17" s="41">
        <v>6</v>
      </c>
      <c r="F17" s="150"/>
      <c r="G17" s="149"/>
      <c r="H17" s="151">
        <f t="shared" si="0"/>
        <v>0</v>
      </c>
      <c r="I17" s="148">
        <f t="shared" si="1"/>
        <v>0</v>
      </c>
      <c r="J17" s="148">
        <f t="shared" si="2"/>
        <v>0</v>
      </c>
      <c r="K17" s="148">
        <f t="shared" si="3"/>
        <v>0</v>
      </c>
    </row>
    <row r="18" spans="1:11" s="25" customFormat="1" ht="74.25" customHeight="1">
      <c r="A18" s="41">
        <v>12</v>
      </c>
      <c r="B18" s="42" t="s">
        <v>133</v>
      </c>
      <c r="C18" s="43"/>
      <c r="D18" s="41" t="s">
        <v>135</v>
      </c>
      <c r="E18" s="41">
        <v>6</v>
      </c>
      <c r="F18" s="150"/>
      <c r="G18" s="149"/>
      <c r="H18" s="151">
        <f t="shared" si="0"/>
        <v>0</v>
      </c>
      <c r="I18" s="148">
        <f t="shared" si="1"/>
        <v>0</v>
      </c>
      <c r="J18" s="148">
        <f t="shared" si="2"/>
        <v>0</v>
      </c>
      <c r="K18" s="148">
        <f t="shared" si="3"/>
        <v>0</v>
      </c>
    </row>
    <row r="19" spans="1:11" s="25" customFormat="1" ht="72.75" customHeight="1">
      <c r="A19" s="41">
        <v>13</v>
      </c>
      <c r="B19" s="42" t="s">
        <v>51</v>
      </c>
      <c r="C19" s="43"/>
      <c r="D19" s="41" t="s">
        <v>134</v>
      </c>
      <c r="E19" s="41">
        <v>3</v>
      </c>
      <c r="F19" s="150"/>
      <c r="G19" s="149"/>
      <c r="H19" s="151">
        <f t="shared" si="0"/>
        <v>0</v>
      </c>
      <c r="I19" s="148">
        <f t="shared" si="1"/>
        <v>0</v>
      </c>
      <c r="J19" s="148">
        <f t="shared" si="2"/>
        <v>0</v>
      </c>
      <c r="K19" s="148">
        <f t="shared" si="3"/>
        <v>0</v>
      </c>
    </row>
    <row r="20" spans="1:11" s="25" customFormat="1" ht="129.75" customHeight="1">
      <c r="A20" s="41">
        <v>14</v>
      </c>
      <c r="B20" s="42" t="s">
        <v>140</v>
      </c>
      <c r="C20" s="43"/>
      <c r="D20" s="41" t="s">
        <v>13</v>
      </c>
      <c r="E20" s="41">
        <v>550</v>
      </c>
      <c r="F20" s="150"/>
      <c r="G20" s="149"/>
      <c r="H20" s="151">
        <f t="shared" si="0"/>
        <v>0</v>
      </c>
      <c r="I20" s="148">
        <f t="shared" si="1"/>
        <v>0</v>
      </c>
      <c r="J20" s="148">
        <f t="shared" si="2"/>
        <v>0</v>
      </c>
      <c r="K20" s="148">
        <f t="shared" si="3"/>
        <v>0</v>
      </c>
    </row>
    <row r="21" spans="1:11" s="25" customFormat="1" ht="110.25" customHeight="1">
      <c r="A21" s="41">
        <v>15</v>
      </c>
      <c r="B21" s="42" t="s">
        <v>141</v>
      </c>
      <c r="C21" s="43"/>
      <c r="D21" s="41" t="s">
        <v>13</v>
      </c>
      <c r="E21" s="41">
        <v>400</v>
      </c>
      <c r="F21" s="150"/>
      <c r="G21" s="149"/>
      <c r="H21" s="151">
        <f>ROUND(F21+F21*G21,2)</f>
        <v>0</v>
      </c>
      <c r="I21" s="148">
        <f>F21*E21</f>
        <v>0</v>
      </c>
      <c r="J21" s="148">
        <f>K21-I21</f>
        <v>0</v>
      </c>
      <c r="K21" s="148">
        <f>H21*E21</f>
        <v>0</v>
      </c>
    </row>
    <row r="22" spans="1:11" s="25" customFormat="1" ht="102">
      <c r="A22" s="41">
        <v>16</v>
      </c>
      <c r="B22" s="42" t="s">
        <v>89</v>
      </c>
      <c r="C22" s="43"/>
      <c r="D22" s="41" t="s">
        <v>17</v>
      </c>
      <c r="E22" s="41">
        <v>200</v>
      </c>
      <c r="F22" s="150"/>
      <c r="G22" s="149"/>
      <c r="H22" s="151">
        <f t="shared" si="0"/>
        <v>0</v>
      </c>
      <c r="I22" s="148">
        <f t="shared" si="1"/>
        <v>0</v>
      </c>
      <c r="J22" s="148">
        <f t="shared" si="2"/>
        <v>0</v>
      </c>
      <c r="K22" s="148">
        <f t="shared" si="3"/>
        <v>0</v>
      </c>
    </row>
    <row r="23" spans="1:11" s="49" customFormat="1" ht="89.25">
      <c r="A23" s="41">
        <v>17</v>
      </c>
      <c r="B23" s="197" t="s">
        <v>88</v>
      </c>
      <c r="C23" s="43"/>
      <c r="D23" s="41" t="s">
        <v>13</v>
      </c>
      <c r="E23" s="41">
        <v>200</v>
      </c>
      <c r="F23" s="150"/>
      <c r="G23" s="149"/>
      <c r="H23" s="151">
        <f t="shared" si="0"/>
        <v>0</v>
      </c>
      <c r="I23" s="148">
        <f t="shared" si="1"/>
        <v>0</v>
      </c>
      <c r="J23" s="148">
        <f t="shared" si="2"/>
        <v>0</v>
      </c>
      <c r="K23" s="148">
        <f t="shared" si="3"/>
        <v>0</v>
      </c>
    </row>
    <row r="24" spans="1:11" s="25" customFormat="1" ht="34.5" customHeight="1">
      <c r="A24" s="41">
        <v>18</v>
      </c>
      <c r="B24" s="42" t="s">
        <v>52</v>
      </c>
      <c r="C24" s="43"/>
      <c r="D24" s="41" t="s">
        <v>13</v>
      </c>
      <c r="E24" s="41">
        <v>40</v>
      </c>
      <c r="F24" s="150"/>
      <c r="G24" s="149"/>
      <c r="H24" s="151">
        <f t="shared" si="0"/>
        <v>0</v>
      </c>
      <c r="I24" s="148">
        <f t="shared" si="1"/>
        <v>0</v>
      </c>
      <c r="J24" s="148">
        <f t="shared" si="2"/>
        <v>0</v>
      </c>
      <c r="K24" s="148">
        <f t="shared" si="3"/>
        <v>0</v>
      </c>
    </row>
    <row r="25" spans="1:11" s="25" customFormat="1" ht="35.25" customHeight="1">
      <c r="A25" s="41">
        <v>19</v>
      </c>
      <c r="B25" s="42" t="s">
        <v>53</v>
      </c>
      <c r="C25" s="43"/>
      <c r="D25" s="41" t="s">
        <v>13</v>
      </c>
      <c r="E25" s="41">
        <v>40</v>
      </c>
      <c r="F25" s="150"/>
      <c r="G25" s="149"/>
      <c r="H25" s="151">
        <f t="shared" si="0"/>
        <v>0</v>
      </c>
      <c r="I25" s="148">
        <f t="shared" si="1"/>
        <v>0</v>
      </c>
      <c r="J25" s="148">
        <f t="shared" si="2"/>
        <v>0</v>
      </c>
      <c r="K25" s="148">
        <f t="shared" si="3"/>
        <v>0</v>
      </c>
    </row>
    <row r="26" spans="1:11" s="25" customFormat="1" ht="76.5">
      <c r="A26" s="41">
        <v>20</v>
      </c>
      <c r="B26" s="42" t="s">
        <v>54</v>
      </c>
      <c r="C26" s="43"/>
      <c r="D26" s="41" t="s">
        <v>17</v>
      </c>
      <c r="E26" s="41">
        <v>40</v>
      </c>
      <c r="F26" s="150"/>
      <c r="G26" s="149"/>
      <c r="H26" s="151">
        <f t="shared" si="0"/>
        <v>0</v>
      </c>
      <c r="I26" s="148">
        <f t="shared" si="1"/>
        <v>0</v>
      </c>
      <c r="J26" s="148">
        <f t="shared" si="2"/>
        <v>0</v>
      </c>
      <c r="K26" s="148">
        <f t="shared" si="3"/>
        <v>0</v>
      </c>
    </row>
    <row r="27" spans="1:11" s="49" customFormat="1" ht="105.75" customHeight="1">
      <c r="A27" s="41">
        <v>21</v>
      </c>
      <c r="B27" s="42" t="s">
        <v>109</v>
      </c>
      <c r="C27" s="43"/>
      <c r="D27" s="41" t="s">
        <v>110</v>
      </c>
      <c r="E27" s="41">
        <v>10</v>
      </c>
      <c r="F27" s="150"/>
      <c r="G27" s="149"/>
      <c r="H27" s="151">
        <f t="shared" si="0"/>
        <v>0</v>
      </c>
      <c r="I27" s="148">
        <f t="shared" si="1"/>
        <v>0</v>
      </c>
      <c r="J27" s="148">
        <f t="shared" si="2"/>
        <v>0</v>
      </c>
      <c r="K27" s="148">
        <f t="shared" si="3"/>
        <v>0</v>
      </c>
    </row>
    <row r="28" spans="1:11" s="49" customFormat="1" ht="132.75" customHeight="1">
      <c r="A28" s="41">
        <v>22</v>
      </c>
      <c r="B28" s="48" t="s">
        <v>90</v>
      </c>
      <c r="C28" s="46"/>
      <c r="D28" s="41" t="s">
        <v>142</v>
      </c>
      <c r="E28" s="47">
        <v>6</v>
      </c>
      <c r="F28" s="148"/>
      <c r="G28" s="149"/>
      <c r="H28" s="151">
        <f t="shared" si="0"/>
        <v>0</v>
      </c>
      <c r="I28" s="148">
        <f t="shared" si="1"/>
        <v>0</v>
      </c>
      <c r="J28" s="148">
        <f t="shared" si="2"/>
        <v>0</v>
      </c>
      <c r="K28" s="148">
        <f t="shared" si="3"/>
        <v>0</v>
      </c>
    </row>
    <row r="29" spans="1:11" s="49" customFormat="1" ht="81" customHeight="1">
      <c r="A29" s="41">
        <v>23</v>
      </c>
      <c r="B29" s="42" t="s">
        <v>181</v>
      </c>
      <c r="C29" s="43"/>
      <c r="D29" s="41" t="s">
        <v>182</v>
      </c>
      <c r="E29" s="41">
        <v>20</v>
      </c>
      <c r="F29" s="148"/>
      <c r="G29" s="149"/>
      <c r="H29" s="151">
        <f t="shared" si="0"/>
        <v>0</v>
      </c>
      <c r="I29" s="148">
        <f t="shared" si="1"/>
        <v>0</v>
      </c>
      <c r="J29" s="148">
        <f t="shared" si="2"/>
        <v>0</v>
      </c>
      <c r="K29" s="148">
        <f t="shared" si="3"/>
        <v>0</v>
      </c>
    </row>
    <row r="30" spans="1:11" s="49" customFormat="1" ht="82.5" customHeight="1">
      <c r="A30" s="41">
        <v>24</v>
      </c>
      <c r="B30" s="198" t="s">
        <v>180</v>
      </c>
      <c r="C30" s="199"/>
      <c r="D30" s="41" t="s">
        <v>182</v>
      </c>
      <c r="E30" s="200">
        <v>20</v>
      </c>
      <c r="F30" s="148"/>
      <c r="G30" s="149"/>
      <c r="H30" s="151">
        <f t="shared" si="0"/>
        <v>0</v>
      </c>
      <c r="I30" s="148">
        <f t="shared" si="1"/>
        <v>0</v>
      </c>
      <c r="J30" s="148">
        <f t="shared" si="2"/>
        <v>0</v>
      </c>
      <c r="K30" s="148">
        <f t="shared" si="3"/>
        <v>0</v>
      </c>
    </row>
    <row r="31" spans="1:11" s="49" customFormat="1" ht="64.5" customHeight="1">
      <c r="A31" s="41">
        <v>25</v>
      </c>
      <c r="B31" s="42" t="s">
        <v>143</v>
      </c>
      <c r="C31" s="43"/>
      <c r="D31" s="41" t="s">
        <v>124</v>
      </c>
      <c r="E31" s="41">
        <v>40</v>
      </c>
      <c r="F31" s="150"/>
      <c r="G31" s="149"/>
      <c r="H31" s="151">
        <f t="shared" si="0"/>
        <v>0</v>
      </c>
      <c r="I31" s="148">
        <f t="shared" si="1"/>
        <v>0</v>
      </c>
      <c r="J31" s="148">
        <f t="shared" si="2"/>
        <v>0</v>
      </c>
      <c r="K31" s="148">
        <f t="shared" si="3"/>
        <v>0</v>
      </c>
    </row>
    <row r="32" spans="1:11" s="49" customFormat="1" ht="69.75" customHeight="1">
      <c r="A32" s="41">
        <v>26</v>
      </c>
      <c r="B32" s="42" t="s">
        <v>144</v>
      </c>
      <c r="C32" s="43"/>
      <c r="D32" s="41" t="s">
        <v>122</v>
      </c>
      <c r="E32" s="41">
        <v>60</v>
      </c>
      <c r="F32" s="150"/>
      <c r="G32" s="149"/>
      <c r="H32" s="151">
        <f t="shared" si="0"/>
        <v>0</v>
      </c>
      <c r="I32" s="148">
        <f t="shared" si="1"/>
        <v>0</v>
      </c>
      <c r="J32" s="148">
        <f t="shared" si="2"/>
        <v>0</v>
      </c>
      <c r="K32" s="148">
        <f t="shared" si="3"/>
        <v>0</v>
      </c>
    </row>
    <row r="33" spans="1:11" s="49" customFormat="1" ht="63.75" customHeight="1">
      <c r="A33" s="41">
        <v>27</v>
      </c>
      <c r="B33" s="42" t="s">
        <v>145</v>
      </c>
      <c r="C33" s="43"/>
      <c r="D33" s="41" t="s">
        <v>123</v>
      </c>
      <c r="E33" s="41">
        <v>60</v>
      </c>
      <c r="F33" s="150"/>
      <c r="G33" s="149"/>
      <c r="H33" s="151">
        <f>ROUND(F33+F33*G33,2)</f>
        <v>0</v>
      </c>
      <c r="I33" s="148">
        <f>F33*E33</f>
        <v>0</v>
      </c>
      <c r="J33" s="148">
        <f>K33-I33</f>
        <v>0</v>
      </c>
      <c r="K33" s="148">
        <f>H33*E33</f>
        <v>0</v>
      </c>
    </row>
    <row r="34" spans="1:11" ht="30" customHeight="1">
      <c r="A34" s="38"/>
      <c r="B34" s="39"/>
      <c r="D34" s="40"/>
      <c r="E34" s="40"/>
      <c r="H34" s="5" t="s">
        <v>14</v>
      </c>
      <c r="I34" s="6">
        <f>SUM(I7:I33)</f>
        <v>0</v>
      </c>
      <c r="J34" s="6">
        <f>SUM(J7:J33)</f>
        <v>0</v>
      </c>
      <c r="K34" s="6">
        <f>SUM(K7:K33)</f>
        <v>0</v>
      </c>
    </row>
    <row r="35" spans="1:11" ht="15">
      <c r="A35" s="38"/>
    </row>
    <row r="36" spans="1:11" ht="30.75" customHeight="1">
      <c r="A36" s="210" t="s">
        <v>15</v>
      </c>
      <c r="B36" s="210"/>
      <c r="C36" s="210"/>
      <c r="D36" s="210"/>
      <c r="E36" s="210"/>
      <c r="F36" s="210"/>
      <c r="G36" s="210"/>
      <c r="H36" s="210"/>
      <c r="I36" s="210"/>
      <c r="J36" s="210"/>
      <c r="K36" s="210"/>
    </row>
    <row r="37" spans="1:11" ht="39.75" customHeight="1">
      <c r="A37" s="210" t="s">
        <v>16</v>
      </c>
      <c r="B37" s="210"/>
      <c r="C37" s="210"/>
      <c r="D37" s="210"/>
      <c r="E37" s="210"/>
      <c r="F37" s="210"/>
      <c r="G37" s="210"/>
      <c r="H37" s="210"/>
      <c r="I37" s="210"/>
      <c r="J37" s="210"/>
      <c r="K37" s="210"/>
    </row>
  </sheetData>
  <mergeCells count="7">
    <mergeCell ref="A37:K37"/>
    <mergeCell ref="A36:K36"/>
    <mergeCell ref="I1:K2"/>
    <mergeCell ref="A4:K4"/>
    <mergeCell ref="A3:K3"/>
    <mergeCell ref="A1:H1"/>
    <mergeCell ref="A2:H2"/>
  </mergeCells>
  <pageMargins left="0.7" right="0.7" top="0.75" bottom="0.75" header="0.3" footer="0.3"/>
  <pageSetup paperSize="9" scale="87" fitToHeight="0" orientation="landscape" r:id="rId1"/>
  <rowBreaks count="1" manualBreakCount="1">
    <brk id="18"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15"/>
  <sheetViews>
    <sheetView zoomScaleNormal="100" zoomScaleSheetLayoutView="110" workbookViewId="0">
      <selection activeCell="F7" sqref="F7:G8"/>
    </sheetView>
  </sheetViews>
  <sheetFormatPr defaultRowHeight="14.25"/>
  <cols>
    <col min="2" max="2" width="44.125" customWidth="1"/>
    <col min="3" max="3" width="16.375" customWidth="1"/>
    <col min="4" max="4" width="10.625" customWidth="1"/>
  </cols>
  <sheetData>
    <row r="1" spans="1:11" ht="34.5" customHeight="1">
      <c r="A1" s="219" t="s">
        <v>0</v>
      </c>
      <c r="B1" s="219"/>
      <c r="C1" s="219"/>
      <c r="D1" s="1"/>
      <c r="E1" s="1"/>
      <c r="F1" s="1"/>
      <c r="G1" s="1"/>
      <c r="H1" s="2"/>
      <c r="I1" s="211" t="s">
        <v>74</v>
      </c>
      <c r="J1" s="211"/>
      <c r="K1" s="211"/>
    </row>
    <row r="2" spans="1:11" ht="15">
      <c r="A2" s="225" t="s">
        <v>86</v>
      </c>
      <c r="B2" s="225"/>
      <c r="C2" s="225"/>
      <c r="D2" s="225"/>
      <c r="E2" s="225"/>
      <c r="F2" s="225"/>
      <c r="G2" s="225"/>
      <c r="H2" s="226"/>
      <c r="I2" s="213"/>
      <c r="J2" s="213"/>
      <c r="K2" s="213"/>
    </row>
    <row r="3" spans="1:11" ht="15" customHeight="1">
      <c r="A3" s="217" t="s">
        <v>1</v>
      </c>
      <c r="B3" s="217"/>
      <c r="C3" s="217"/>
      <c r="D3" s="217"/>
      <c r="E3" s="217"/>
      <c r="F3" s="217"/>
      <c r="G3" s="217"/>
      <c r="H3" s="217"/>
      <c r="I3" s="217"/>
      <c r="J3" s="217"/>
      <c r="K3" s="217"/>
    </row>
    <row r="4" spans="1:11" ht="15" customHeight="1">
      <c r="A4" s="215" t="s">
        <v>20</v>
      </c>
      <c r="B4" s="215"/>
      <c r="C4" s="215"/>
      <c r="D4" s="215"/>
      <c r="E4" s="215"/>
      <c r="F4" s="215"/>
      <c r="G4" s="215"/>
      <c r="H4" s="215"/>
      <c r="I4" s="215"/>
      <c r="J4" s="215"/>
      <c r="K4" s="215"/>
    </row>
    <row r="5" spans="1:11" ht="105">
      <c r="A5" s="3" t="s">
        <v>2</v>
      </c>
      <c r="B5" s="3" t="s">
        <v>3</v>
      </c>
      <c r="C5" s="4" t="s">
        <v>4</v>
      </c>
      <c r="D5" s="4" t="s">
        <v>5</v>
      </c>
      <c r="E5" s="3" t="s">
        <v>6</v>
      </c>
      <c r="F5" s="3" t="s">
        <v>7</v>
      </c>
      <c r="G5" s="3" t="s">
        <v>8</v>
      </c>
      <c r="H5" s="3" t="s">
        <v>9</v>
      </c>
      <c r="I5" s="3" t="s">
        <v>10</v>
      </c>
      <c r="J5" s="3" t="s">
        <v>11</v>
      </c>
      <c r="K5" s="3" t="s">
        <v>12</v>
      </c>
    </row>
    <row r="6" spans="1:11" ht="15">
      <c r="A6" s="3">
        <v>1</v>
      </c>
      <c r="B6" s="3">
        <v>2</v>
      </c>
      <c r="C6" s="3">
        <v>3</v>
      </c>
      <c r="D6" s="3">
        <v>4</v>
      </c>
      <c r="E6" s="3">
        <v>5</v>
      </c>
      <c r="F6" s="3">
        <v>6</v>
      </c>
      <c r="G6" s="3">
        <v>7</v>
      </c>
      <c r="H6" s="3">
        <v>8</v>
      </c>
      <c r="I6" s="3">
        <v>9</v>
      </c>
      <c r="J6" s="3">
        <v>10</v>
      </c>
      <c r="K6" s="3">
        <v>11</v>
      </c>
    </row>
    <row r="7" spans="1:11" s="25" customFormat="1" ht="159.75" customHeight="1">
      <c r="A7" s="55">
        <v>1</v>
      </c>
      <c r="B7" s="56" t="s">
        <v>91</v>
      </c>
      <c r="C7" s="57"/>
      <c r="D7" s="58" t="s">
        <v>21</v>
      </c>
      <c r="E7" s="59">
        <v>50</v>
      </c>
      <c r="F7" s="141"/>
      <c r="G7" s="142"/>
      <c r="H7" s="143">
        <f>ROUND(F7+F7*G7,2)</f>
        <v>0</v>
      </c>
      <c r="I7" s="144">
        <f>E7*F7</f>
        <v>0</v>
      </c>
      <c r="J7" s="144">
        <f>K7-I7</f>
        <v>0</v>
      </c>
      <c r="K7" s="144">
        <f>E7*H7</f>
        <v>0</v>
      </c>
    </row>
    <row r="8" spans="1:11" s="25" customFormat="1" ht="69.75" customHeight="1">
      <c r="A8" s="50">
        <v>2</v>
      </c>
      <c r="B8" s="54" t="s">
        <v>92</v>
      </c>
      <c r="C8" s="51"/>
      <c r="D8" s="52" t="s">
        <v>21</v>
      </c>
      <c r="E8" s="53">
        <v>70</v>
      </c>
      <c r="F8" s="145"/>
      <c r="G8" s="146"/>
      <c r="H8" s="143">
        <f>ROUND(F8+F8*G8,2)</f>
        <v>0</v>
      </c>
      <c r="I8" s="144">
        <f>E8*F8</f>
        <v>0</v>
      </c>
      <c r="J8" s="144">
        <f>K8-I8</f>
        <v>0</v>
      </c>
      <c r="K8" s="144">
        <f>E8*H8</f>
        <v>0</v>
      </c>
    </row>
    <row r="9" spans="1:11">
      <c r="H9" s="7" t="s">
        <v>22</v>
      </c>
      <c r="I9" s="8">
        <f>SUM(I7:I8)</f>
        <v>0</v>
      </c>
      <c r="J9" s="8">
        <f>SUM(J7:J8)</f>
        <v>0</v>
      </c>
      <c r="K9" s="8">
        <f>SUM(K7:K8)</f>
        <v>0</v>
      </c>
    </row>
    <row r="12" spans="1:11" ht="21" customHeight="1">
      <c r="A12" s="223" t="s">
        <v>15</v>
      </c>
      <c r="B12" s="223"/>
      <c r="C12" s="223"/>
      <c r="D12" s="223"/>
      <c r="E12" s="223"/>
      <c r="F12" s="223"/>
      <c r="G12" s="223"/>
      <c r="H12" s="223"/>
      <c r="I12" s="223"/>
      <c r="J12" s="223"/>
      <c r="K12" s="223"/>
    </row>
    <row r="13" spans="1:11" ht="33.75" customHeight="1">
      <c r="A13" s="224" t="s">
        <v>16</v>
      </c>
      <c r="B13" s="224"/>
      <c r="C13" s="224"/>
      <c r="D13" s="224"/>
      <c r="E13" s="224"/>
      <c r="F13" s="224"/>
      <c r="G13" s="224"/>
      <c r="H13" s="224"/>
      <c r="I13" s="224"/>
      <c r="J13" s="224"/>
      <c r="K13" s="224"/>
    </row>
    <row r="14" spans="1:11" ht="22.5" customHeight="1">
      <c r="A14" s="210"/>
      <c r="B14" s="210"/>
      <c r="C14" s="210"/>
      <c r="D14" s="210"/>
      <c r="E14" s="210"/>
      <c r="F14" s="210"/>
      <c r="G14" s="210"/>
      <c r="H14" s="210"/>
      <c r="I14" s="210"/>
      <c r="J14" s="210"/>
      <c r="K14" s="210"/>
    </row>
    <row r="15" spans="1:11" ht="20.25" customHeight="1">
      <c r="A15" s="210"/>
      <c r="B15" s="210"/>
      <c r="C15" s="210"/>
      <c r="D15" s="210"/>
      <c r="E15" s="210"/>
      <c r="F15" s="210"/>
      <c r="G15" s="210"/>
      <c r="H15" s="210"/>
      <c r="I15" s="210"/>
      <c r="J15" s="210"/>
      <c r="K15" s="210"/>
    </row>
  </sheetData>
  <mergeCells count="7">
    <mergeCell ref="A12:K12"/>
    <mergeCell ref="A13:K15"/>
    <mergeCell ref="I1:K2"/>
    <mergeCell ref="A1:C1"/>
    <mergeCell ref="A2:H2"/>
    <mergeCell ref="A3:K3"/>
    <mergeCell ref="A4:K4"/>
  </mergeCells>
  <pageMargins left="0.7" right="0.7" top="0.75" bottom="0.75" header="0.3" footer="0.3"/>
  <pageSetup paperSize="9" scale="84"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25"/>
  <sheetViews>
    <sheetView zoomScale="110" zoomScaleNormal="110" zoomScaleSheetLayoutView="120" workbookViewId="0">
      <selection activeCell="F7" sqref="F7:G22"/>
    </sheetView>
  </sheetViews>
  <sheetFormatPr defaultRowHeight="14.25"/>
  <cols>
    <col min="2" max="2" width="45.875" customWidth="1"/>
    <col min="3" max="3" width="12.875" customWidth="1"/>
    <col min="4" max="4" width="10.75" customWidth="1"/>
  </cols>
  <sheetData>
    <row r="1" spans="1:11" ht="42" customHeight="1">
      <c r="A1" s="219" t="s">
        <v>0</v>
      </c>
      <c r="B1" s="219"/>
      <c r="C1" s="219"/>
      <c r="D1" s="219"/>
      <c r="E1" s="219"/>
      <c r="F1" s="219"/>
      <c r="G1" s="219"/>
      <c r="H1" s="220"/>
      <c r="I1" s="211" t="s">
        <v>74</v>
      </c>
      <c r="J1" s="211"/>
      <c r="K1" s="211"/>
    </row>
    <row r="2" spans="1:11" ht="15">
      <c r="A2" s="225" t="s">
        <v>86</v>
      </c>
      <c r="B2" s="225"/>
      <c r="C2" s="225"/>
      <c r="D2" s="225"/>
      <c r="E2" s="225"/>
      <c r="F2" s="225"/>
      <c r="G2" s="225"/>
      <c r="H2" s="226"/>
      <c r="I2" s="213"/>
      <c r="J2" s="213"/>
      <c r="K2" s="213"/>
    </row>
    <row r="3" spans="1:11" ht="15">
      <c r="A3" s="217" t="s">
        <v>1</v>
      </c>
      <c r="B3" s="217"/>
      <c r="C3" s="217"/>
      <c r="D3" s="217"/>
      <c r="E3" s="217"/>
      <c r="F3" s="217"/>
      <c r="G3" s="217"/>
      <c r="H3" s="217"/>
      <c r="I3" s="217"/>
      <c r="J3" s="217"/>
      <c r="K3" s="217"/>
    </row>
    <row r="4" spans="1:11" ht="15" customHeight="1">
      <c r="A4" s="215" t="s">
        <v>23</v>
      </c>
      <c r="B4" s="215"/>
      <c r="C4" s="215"/>
      <c r="D4" s="215"/>
      <c r="E4" s="215"/>
      <c r="F4" s="215"/>
      <c r="G4" s="215"/>
      <c r="H4" s="215"/>
      <c r="I4" s="215"/>
      <c r="J4" s="215"/>
      <c r="K4" s="215"/>
    </row>
    <row r="5" spans="1:11" ht="120">
      <c r="A5" s="3" t="s">
        <v>2</v>
      </c>
      <c r="B5" s="10" t="s">
        <v>3</v>
      </c>
      <c r="C5" s="11" t="s">
        <v>4</v>
      </c>
      <c r="D5" s="11" t="s">
        <v>5</v>
      </c>
      <c r="E5" s="12" t="s">
        <v>6</v>
      </c>
      <c r="F5" s="3" t="s">
        <v>7</v>
      </c>
      <c r="G5" s="3" t="s">
        <v>8</v>
      </c>
      <c r="H5" s="3" t="s">
        <v>9</v>
      </c>
      <c r="I5" s="3" t="s">
        <v>10</v>
      </c>
      <c r="J5" s="3" t="s">
        <v>11</v>
      </c>
      <c r="K5" s="3" t="s">
        <v>12</v>
      </c>
    </row>
    <row r="6" spans="1:11" ht="15">
      <c r="A6" s="3">
        <v>1</v>
      </c>
      <c r="B6" s="10">
        <v>2</v>
      </c>
      <c r="C6" s="11">
        <v>3</v>
      </c>
      <c r="D6" s="11">
        <v>4</v>
      </c>
      <c r="E6" s="12">
        <v>5</v>
      </c>
      <c r="F6" s="3">
        <v>6</v>
      </c>
      <c r="G6" s="3">
        <v>7</v>
      </c>
      <c r="H6" s="3">
        <v>8</v>
      </c>
      <c r="I6" s="3">
        <v>9</v>
      </c>
      <c r="J6" s="3">
        <v>10</v>
      </c>
      <c r="K6" s="3">
        <v>11</v>
      </c>
    </row>
    <row r="7" spans="1:11" s="25" customFormat="1" ht="83.25" customHeight="1">
      <c r="A7" s="63">
        <v>1</v>
      </c>
      <c r="B7" s="128" t="s">
        <v>93</v>
      </c>
      <c r="C7" s="129"/>
      <c r="D7" s="52" t="s">
        <v>111</v>
      </c>
      <c r="E7" s="130">
        <v>4</v>
      </c>
      <c r="F7" s="64"/>
      <c r="G7" s="147"/>
      <c r="H7" s="64">
        <f>ROUND(F7+F7*G7,2)</f>
        <v>0</v>
      </c>
      <c r="I7" s="64">
        <f>E7*F7</f>
        <v>0</v>
      </c>
      <c r="J7" s="64">
        <f>K7-I7</f>
        <v>0</v>
      </c>
      <c r="K7" s="64">
        <f>H7*E7</f>
        <v>0</v>
      </c>
    </row>
    <row r="8" spans="1:11" s="25" customFormat="1" ht="72.75" customHeight="1">
      <c r="A8" s="63">
        <v>2</v>
      </c>
      <c r="B8" s="131" t="s">
        <v>94</v>
      </c>
      <c r="C8" s="132"/>
      <c r="D8" s="132" t="s">
        <v>154</v>
      </c>
      <c r="E8" s="133">
        <v>20</v>
      </c>
      <c r="F8" s="69"/>
      <c r="G8" s="147"/>
      <c r="H8" s="64">
        <f t="shared" ref="H8:H21" si="0">ROUND(F8+F8*G8,2)</f>
        <v>0</v>
      </c>
      <c r="I8" s="64">
        <f t="shared" ref="I8:I21" si="1">E8*F8</f>
        <v>0</v>
      </c>
      <c r="J8" s="64">
        <f t="shared" ref="J8:J21" si="2">K8-I8</f>
        <v>0</v>
      </c>
      <c r="K8" s="64">
        <f t="shared" ref="K8:K21" si="3">H8*E8</f>
        <v>0</v>
      </c>
    </row>
    <row r="9" spans="1:11" s="25" customFormat="1" ht="70.5" customHeight="1">
      <c r="A9" s="63">
        <v>3</v>
      </c>
      <c r="B9" s="131" t="s">
        <v>95</v>
      </c>
      <c r="C9" s="132"/>
      <c r="D9" s="134" t="s">
        <v>154</v>
      </c>
      <c r="E9" s="133">
        <v>120</v>
      </c>
      <c r="F9" s="69"/>
      <c r="G9" s="119"/>
      <c r="H9" s="64">
        <f t="shared" si="0"/>
        <v>0</v>
      </c>
      <c r="I9" s="64">
        <f t="shared" si="1"/>
        <v>0</v>
      </c>
      <c r="J9" s="64">
        <f t="shared" si="2"/>
        <v>0</v>
      </c>
      <c r="K9" s="64">
        <f t="shared" si="3"/>
        <v>0</v>
      </c>
    </row>
    <row r="10" spans="1:11" s="25" customFormat="1" ht="71.25" customHeight="1">
      <c r="A10" s="63">
        <v>4</v>
      </c>
      <c r="B10" s="131" t="s">
        <v>96</v>
      </c>
      <c r="C10" s="132"/>
      <c r="D10" s="134" t="s">
        <v>155</v>
      </c>
      <c r="E10" s="130">
        <v>25</v>
      </c>
      <c r="F10" s="64"/>
      <c r="G10" s="119"/>
      <c r="H10" s="64">
        <f t="shared" si="0"/>
        <v>0</v>
      </c>
      <c r="I10" s="64">
        <f t="shared" si="1"/>
        <v>0</v>
      </c>
      <c r="J10" s="64">
        <f t="shared" si="2"/>
        <v>0</v>
      </c>
      <c r="K10" s="64">
        <f t="shared" si="3"/>
        <v>0</v>
      </c>
    </row>
    <row r="11" spans="1:11" s="25" customFormat="1" ht="82.5" customHeight="1">
      <c r="A11" s="63">
        <v>5</v>
      </c>
      <c r="B11" s="131" t="s">
        <v>163</v>
      </c>
      <c r="C11" s="132"/>
      <c r="D11" s="132" t="s">
        <v>156</v>
      </c>
      <c r="E11" s="133">
        <v>120</v>
      </c>
      <c r="F11" s="69"/>
      <c r="G11" s="147"/>
      <c r="H11" s="64">
        <f t="shared" si="0"/>
        <v>0</v>
      </c>
      <c r="I11" s="64">
        <f t="shared" si="1"/>
        <v>0</v>
      </c>
      <c r="J11" s="64">
        <f t="shared" si="2"/>
        <v>0</v>
      </c>
      <c r="K11" s="64">
        <f t="shared" si="3"/>
        <v>0</v>
      </c>
    </row>
    <row r="12" spans="1:11" s="25" customFormat="1" ht="85.5" customHeight="1">
      <c r="A12" s="63">
        <v>6</v>
      </c>
      <c r="B12" s="128" t="s">
        <v>164</v>
      </c>
      <c r="C12" s="135"/>
      <c r="D12" s="50" t="s">
        <v>157</v>
      </c>
      <c r="E12" s="136">
        <v>150</v>
      </c>
      <c r="F12" s="123"/>
      <c r="G12" s="147"/>
      <c r="H12" s="64">
        <f t="shared" si="0"/>
        <v>0</v>
      </c>
      <c r="I12" s="64">
        <f t="shared" si="1"/>
        <v>0</v>
      </c>
      <c r="J12" s="64">
        <f t="shared" si="2"/>
        <v>0</v>
      </c>
      <c r="K12" s="64">
        <f t="shared" si="3"/>
        <v>0</v>
      </c>
    </row>
    <row r="13" spans="1:11" s="25" customFormat="1" ht="84" customHeight="1">
      <c r="A13" s="63">
        <v>7</v>
      </c>
      <c r="B13" s="128" t="s">
        <v>97</v>
      </c>
      <c r="C13" s="135"/>
      <c r="D13" s="50" t="s">
        <v>154</v>
      </c>
      <c r="E13" s="136">
        <v>190</v>
      </c>
      <c r="F13" s="123"/>
      <c r="G13" s="147"/>
      <c r="H13" s="64">
        <f t="shared" si="0"/>
        <v>0</v>
      </c>
      <c r="I13" s="64">
        <f t="shared" si="1"/>
        <v>0</v>
      </c>
      <c r="J13" s="64">
        <f t="shared" si="2"/>
        <v>0</v>
      </c>
      <c r="K13" s="64">
        <f t="shared" si="3"/>
        <v>0</v>
      </c>
    </row>
    <row r="14" spans="1:11" s="25" customFormat="1" ht="82.5" customHeight="1">
      <c r="A14" s="63">
        <v>8</v>
      </c>
      <c r="B14" s="128" t="s">
        <v>98</v>
      </c>
      <c r="C14" s="135"/>
      <c r="D14" s="50" t="s">
        <v>158</v>
      </c>
      <c r="E14" s="136">
        <v>10</v>
      </c>
      <c r="F14" s="123"/>
      <c r="G14" s="119"/>
      <c r="H14" s="64">
        <f t="shared" si="0"/>
        <v>0</v>
      </c>
      <c r="I14" s="64">
        <f t="shared" si="1"/>
        <v>0</v>
      </c>
      <c r="J14" s="64">
        <f t="shared" si="2"/>
        <v>0</v>
      </c>
      <c r="K14" s="64">
        <f t="shared" si="3"/>
        <v>0</v>
      </c>
    </row>
    <row r="15" spans="1:11" s="25" customFormat="1" ht="87" customHeight="1">
      <c r="A15" s="63">
        <v>9</v>
      </c>
      <c r="B15" s="128" t="s">
        <v>99</v>
      </c>
      <c r="C15" s="135"/>
      <c r="D15" s="50" t="s">
        <v>158</v>
      </c>
      <c r="E15" s="136">
        <v>30</v>
      </c>
      <c r="F15" s="123"/>
      <c r="G15" s="147"/>
      <c r="H15" s="64">
        <f t="shared" si="0"/>
        <v>0</v>
      </c>
      <c r="I15" s="64">
        <f t="shared" si="1"/>
        <v>0</v>
      </c>
      <c r="J15" s="64">
        <f t="shared" si="2"/>
        <v>0</v>
      </c>
      <c r="K15" s="64">
        <f t="shared" si="3"/>
        <v>0</v>
      </c>
    </row>
    <row r="16" spans="1:11" s="25" customFormat="1" ht="82.5" customHeight="1">
      <c r="A16" s="63">
        <v>10</v>
      </c>
      <c r="B16" s="128" t="s">
        <v>100</v>
      </c>
      <c r="C16" s="135"/>
      <c r="D16" s="50" t="s">
        <v>158</v>
      </c>
      <c r="E16" s="136">
        <v>15</v>
      </c>
      <c r="F16" s="123"/>
      <c r="G16" s="147"/>
      <c r="H16" s="64">
        <f t="shared" si="0"/>
        <v>0</v>
      </c>
      <c r="I16" s="64">
        <f t="shared" si="1"/>
        <v>0</v>
      </c>
      <c r="J16" s="64">
        <f t="shared" si="2"/>
        <v>0</v>
      </c>
      <c r="K16" s="64">
        <f t="shared" si="3"/>
        <v>0</v>
      </c>
    </row>
    <row r="17" spans="1:11" s="25" customFormat="1" ht="60" customHeight="1">
      <c r="A17" s="63">
        <v>11</v>
      </c>
      <c r="B17" s="137" t="s">
        <v>101</v>
      </c>
      <c r="C17" s="85"/>
      <c r="D17" s="85" t="s">
        <v>159</v>
      </c>
      <c r="E17" s="99">
        <v>160</v>
      </c>
      <c r="F17" s="64"/>
      <c r="G17" s="147"/>
      <c r="H17" s="64">
        <f t="shared" si="0"/>
        <v>0</v>
      </c>
      <c r="I17" s="64">
        <f t="shared" si="1"/>
        <v>0</v>
      </c>
      <c r="J17" s="64">
        <f t="shared" si="2"/>
        <v>0</v>
      </c>
      <c r="K17" s="64">
        <f t="shared" si="3"/>
        <v>0</v>
      </c>
    </row>
    <row r="18" spans="1:11" s="25" customFormat="1" ht="93.75" customHeight="1">
      <c r="A18" s="63">
        <v>12</v>
      </c>
      <c r="B18" s="138" t="s">
        <v>102</v>
      </c>
      <c r="C18" s="121"/>
      <c r="D18" s="63" t="s">
        <v>160</v>
      </c>
      <c r="E18" s="122">
        <v>10</v>
      </c>
      <c r="F18" s="123"/>
      <c r="G18" s="147"/>
      <c r="H18" s="64">
        <f t="shared" si="0"/>
        <v>0</v>
      </c>
      <c r="I18" s="64">
        <f t="shared" si="1"/>
        <v>0</v>
      </c>
      <c r="J18" s="64">
        <f t="shared" si="2"/>
        <v>0</v>
      </c>
      <c r="K18" s="64">
        <f t="shared" si="3"/>
        <v>0</v>
      </c>
    </row>
    <row r="19" spans="1:11" s="25" customFormat="1" ht="93" customHeight="1">
      <c r="A19" s="63">
        <v>13</v>
      </c>
      <c r="B19" s="138" t="s">
        <v>103</v>
      </c>
      <c r="C19" s="121"/>
      <c r="D19" s="63" t="s">
        <v>160</v>
      </c>
      <c r="E19" s="122">
        <v>15</v>
      </c>
      <c r="F19" s="123"/>
      <c r="G19" s="147"/>
      <c r="H19" s="64">
        <f t="shared" si="0"/>
        <v>0</v>
      </c>
      <c r="I19" s="64">
        <f t="shared" si="1"/>
        <v>0</v>
      </c>
      <c r="J19" s="64">
        <f t="shared" si="2"/>
        <v>0</v>
      </c>
      <c r="K19" s="64">
        <f t="shared" si="3"/>
        <v>0</v>
      </c>
    </row>
    <row r="20" spans="1:11" s="25" customFormat="1" ht="92.25" customHeight="1">
      <c r="A20" s="63">
        <v>14</v>
      </c>
      <c r="B20" s="138" t="s">
        <v>165</v>
      </c>
      <c r="C20" s="121"/>
      <c r="D20" s="63" t="s">
        <v>160</v>
      </c>
      <c r="E20" s="122">
        <v>15</v>
      </c>
      <c r="F20" s="123"/>
      <c r="G20" s="147"/>
      <c r="H20" s="64">
        <f t="shared" si="0"/>
        <v>0</v>
      </c>
      <c r="I20" s="64">
        <f t="shared" si="1"/>
        <v>0</v>
      </c>
      <c r="J20" s="64">
        <f t="shared" si="2"/>
        <v>0</v>
      </c>
      <c r="K20" s="64">
        <f t="shared" si="3"/>
        <v>0</v>
      </c>
    </row>
    <row r="21" spans="1:11" s="25" customFormat="1" ht="30">
      <c r="A21" s="63">
        <v>15</v>
      </c>
      <c r="B21" s="139" t="s">
        <v>104</v>
      </c>
      <c r="C21" s="121"/>
      <c r="D21" s="63" t="s">
        <v>161</v>
      </c>
      <c r="E21" s="122">
        <v>10</v>
      </c>
      <c r="F21" s="123"/>
      <c r="G21" s="147"/>
      <c r="H21" s="64">
        <f t="shared" si="0"/>
        <v>0</v>
      </c>
      <c r="I21" s="64">
        <f t="shared" si="1"/>
        <v>0</v>
      </c>
      <c r="J21" s="64">
        <f t="shared" si="2"/>
        <v>0</v>
      </c>
      <c r="K21" s="64">
        <f t="shared" si="3"/>
        <v>0</v>
      </c>
    </row>
    <row r="22" spans="1:11" s="25" customFormat="1" ht="65.25" customHeight="1">
      <c r="A22" s="63">
        <v>16</v>
      </c>
      <c r="B22" s="140" t="s">
        <v>162</v>
      </c>
      <c r="C22" s="98"/>
      <c r="D22" s="85" t="s">
        <v>31</v>
      </c>
      <c r="E22" s="99">
        <v>350</v>
      </c>
      <c r="F22" s="123"/>
      <c r="G22" s="147"/>
      <c r="H22" s="64">
        <f>ROUND(F22+F22*G22,2)</f>
        <v>0</v>
      </c>
      <c r="I22" s="64">
        <f>E22*F22</f>
        <v>0</v>
      </c>
      <c r="J22" s="64">
        <f>K22-I22</f>
        <v>0</v>
      </c>
      <c r="K22" s="64">
        <f>H22*E22</f>
        <v>0</v>
      </c>
    </row>
    <row r="23" spans="1:11" ht="15">
      <c r="A23" s="2"/>
      <c r="B23" s="2"/>
      <c r="C23" s="1"/>
      <c r="D23" s="1"/>
      <c r="E23" s="1"/>
      <c r="F23" s="1"/>
      <c r="G23" s="1"/>
      <c r="H23" s="5" t="s">
        <v>14</v>
      </c>
      <c r="I23" s="6">
        <f>SUM(I7:I22)</f>
        <v>0</v>
      </c>
      <c r="J23" s="6">
        <f>SUM(J7:J22)</f>
        <v>0</v>
      </c>
      <c r="K23" s="6">
        <f>SUM(K7:K22)</f>
        <v>0</v>
      </c>
    </row>
    <row r="24" spans="1:11" ht="33" customHeight="1">
      <c r="A24" s="210" t="s">
        <v>15</v>
      </c>
      <c r="B24" s="210"/>
      <c r="C24" s="210"/>
      <c r="D24" s="210"/>
      <c r="E24" s="210"/>
      <c r="F24" s="210"/>
      <c r="G24" s="210"/>
      <c r="H24" s="210"/>
      <c r="I24" s="210"/>
      <c r="J24" s="210"/>
      <c r="K24" s="210"/>
    </row>
    <row r="25" spans="1:11" ht="44.25" customHeight="1">
      <c r="A25" s="210" t="s">
        <v>16</v>
      </c>
      <c r="B25" s="210"/>
      <c r="C25" s="210"/>
      <c r="D25" s="210"/>
      <c r="E25" s="210"/>
      <c r="F25" s="210"/>
      <c r="G25" s="210"/>
      <c r="H25" s="210"/>
      <c r="I25" s="210"/>
      <c r="J25" s="210"/>
      <c r="K25" s="210"/>
    </row>
  </sheetData>
  <mergeCells count="7">
    <mergeCell ref="I1:K2"/>
    <mergeCell ref="A24:K24"/>
    <mergeCell ref="A25:K25"/>
    <mergeCell ref="A2:H2"/>
    <mergeCell ref="A3:K3"/>
    <mergeCell ref="A4:K4"/>
    <mergeCell ref="A1:H1"/>
  </mergeCells>
  <pageMargins left="0.7" right="0.7" top="0.75" bottom="0.75" header="0.3" footer="0.3"/>
  <pageSetup paperSize="9" scale="85"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tint="-0.499984740745262"/>
    <pageSetUpPr fitToPage="1"/>
  </sheetPr>
  <dimension ref="A1:K23"/>
  <sheetViews>
    <sheetView zoomScaleNormal="100" zoomScaleSheetLayoutView="80" workbookViewId="0">
      <selection activeCell="H9" sqref="H9"/>
    </sheetView>
  </sheetViews>
  <sheetFormatPr defaultRowHeight="14.25"/>
  <cols>
    <col min="2" max="2" width="34" customWidth="1"/>
    <col min="3" max="3" width="21.875" customWidth="1"/>
    <col min="4" max="4" width="14.125" customWidth="1"/>
    <col min="5" max="5" width="22" customWidth="1"/>
  </cols>
  <sheetData>
    <row r="1" spans="1:11" ht="55.5" customHeight="1">
      <c r="A1" s="219" t="s">
        <v>0</v>
      </c>
      <c r="B1" s="219"/>
      <c r="C1" s="219"/>
      <c r="D1" s="219"/>
      <c r="E1" s="219"/>
      <c r="F1" s="219"/>
      <c r="G1" s="219"/>
      <c r="H1" s="220"/>
      <c r="I1" s="211" t="s">
        <v>74</v>
      </c>
      <c r="J1" s="211"/>
      <c r="K1" s="211"/>
    </row>
    <row r="2" spans="1:11" ht="15">
      <c r="A2" s="225" t="s">
        <v>86</v>
      </c>
      <c r="B2" s="225"/>
      <c r="C2" s="225"/>
      <c r="D2" s="225"/>
      <c r="E2" s="225"/>
      <c r="F2" s="225"/>
      <c r="G2" s="225"/>
      <c r="H2" s="226"/>
      <c r="I2" s="213"/>
      <c r="J2" s="213"/>
      <c r="K2" s="213"/>
    </row>
    <row r="3" spans="1:11" ht="15" customHeight="1">
      <c r="A3" s="217" t="s">
        <v>1</v>
      </c>
      <c r="B3" s="217"/>
      <c r="C3" s="217"/>
      <c r="D3" s="217"/>
      <c r="E3" s="217"/>
      <c r="F3" s="217"/>
      <c r="G3" s="217"/>
      <c r="H3" s="217"/>
      <c r="I3" s="217"/>
      <c r="J3" s="217"/>
      <c r="K3" s="217"/>
    </row>
    <row r="4" spans="1:11" ht="15">
      <c r="A4" s="215" t="s">
        <v>27</v>
      </c>
      <c r="B4" s="215"/>
      <c r="C4" s="215"/>
      <c r="D4" s="215"/>
      <c r="E4" s="215"/>
      <c r="F4" s="215"/>
      <c r="G4" s="215"/>
      <c r="H4" s="215"/>
      <c r="I4" s="215"/>
      <c r="J4" s="215"/>
      <c r="K4" s="215"/>
    </row>
    <row r="5" spans="1:11" ht="75">
      <c r="A5" s="3" t="s">
        <v>2</v>
      </c>
      <c r="B5" s="3" t="s">
        <v>3</v>
      </c>
      <c r="C5" s="4" t="s">
        <v>4</v>
      </c>
      <c r="D5" s="4" t="s">
        <v>5</v>
      </c>
      <c r="E5" s="3" t="s">
        <v>28</v>
      </c>
      <c r="F5" s="3" t="s">
        <v>7</v>
      </c>
      <c r="G5" s="3" t="s">
        <v>8</v>
      </c>
      <c r="H5" s="3" t="s">
        <v>9</v>
      </c>
      <c r="I5" s="3" t="s">
        <v>10</v>
      </c>
      <c r="J5" s="3" t="s">
        <v>11</v>
      </c>
      <c r="K5" s="3" t="s">
        <v>12</v>
      </c>
    </row>
    <row r="6" spans="1:11" ht="15">
      <c r="A6" s="3">
        <v>1</v>
      </c>
      <c r="B6" s="3">
        <v>2</v>
      </c>
      <c r="C6" s="3">
        <v>3</v>
      </c>
      <c r="D6" s="3">
        <v>4</v>
      </c>
      <c r="E6" s="3">
        <v>5</v>
      </c>
      <c r="F6" s="3">
        <v>6</v>
      </c>
      <c r="G6" s="3">
        <v>7</v>
      </c>
      <c r="H6" s="3">
        <v>8</v>
      </c>
      <c r="I6" s="3">
        <v>9</v>
      </c>
      <c r="J6" s="3">
        <v>10</v>
      </c>
      <c r="K6" s="3">
        <v>11</v>
      </c>
    </row>
    <row r="7" spans="1:11" s="25" customFormat="1" ht="75">
      <c r="A7" s="63">
        <v>1</v>
      </c>
      <c r="B7" s="118" t="s">
        <v>55</v>
      </c>
      <c r="C7" s="88"/>
      <c r="D7" s="63" t="s">
        <v>13</v>
      </c>
      <c r="E7" s="63">
        <v>40</v>
      </c>
      <c r="F7" s="64"/>
      <c r="G7" s="119"/>
      <c r="H7" s="64">
        <f>ROUND(F7+F7*G7,2)</f>
        <v>0</v>
      </c>
      <c r="I7" s="64">
        <f>E7*F7</f>
        <v>0</v>
      </c>
      <c r="J7" s="64">
        <f>K7-I7</f>
        <v>0</v>
      </c>
      <c r="K7" s="64">
        <f>H7*E7</f>
        <v>0</v>
      </c>
    </row>
    <row r="8" spans="1:11" s="25" customFormat="1" ht="75">
      <c r="A8" s="120">
        <v>2</v>
      </c>
      <c r="B8" s="118" t="s">
        <v>56</v>
      </c>
      <c r="C8" s="88"/>
      <c r="D8" s="63" t="s">
        <v>13</v>
      </c>
      <c r="E8" s="63">
        <v>25</v>
      </c>
      <c r="F8" s="64"/>
      <c r="G8" s="119"/>
      <c r="H8" s="64">
        <f t="shared" ref="H8:H19" si="0">ROUND(F8+F8*G8,2)</f>
        <v>0</v>
      </c>
      <c r="I8" s="64">
        <f t="shared" ref="I8:I19" si="1">E8*F8</f>
        <v>0</v>
      </c>
      <c r="J8" s="64">
        <f t="shared" ref="J8:J19" si="2">K8-I8</f>
        <v>0</v>
      </c>
      <c r="K8" s="64">
        <f t="shared" ref="K8:K19" si="3">H8*E8</f>
        <v>0</v>
      </c>
    </row>
    <row r="9" spans="1:11" s="25" customFormat="1" ht="75">
      <c r="A9" s="63">
        <v>3</v>
      </c>
      <c r="B9" s="118" t="s">
        <v>57</v>
      </c>
      <c r="C9" s="88"/>
      <c r="D9" s="63" t="s">
        <v>13</v>
      </c>
      <c r="E9" s="63">
        <v>35</v>
      </c>
      <c r="F9" s="64"/>
      <c r="G9" s="119"/>
      <c r="H9" s="64">
        <f t="shared" si="0"/>
        <v>0</v>
      </c>
      <c r="I9" s="64">
        <f t="shared" si="1"/>
        <v>0</v>
      </c>
      <c r="J9" s="64">
        <f t="shared" si="2"/>
        <v>0</v>
      </c>
      <c r="K9" s="64">
        <f t="shared" si="3"/>
        <v>0</v>
      </c>
    </row>
    <row r="10" spans="1:11" s="25" customFormat="1" ht="75">
      <c r="A10" s="120">
        <v>4</v>
      </c>
      <c r="B10" s="110" t="s">
        <v>58</v>
      </c>
      <c r="C10" s="88"/>
      <c r="D10" s="63" t="s">
        <v>13</v>
      </c>
      <c r="E10" s="63">
        <v>10</v>
      </c>
      <c r="F10" s="64"/>
      <c r="G10" s="119"/>
      <c r="H10" s="64">
        <f t="shared" si="0"/>
        <v>0</v>
      </c>
      <c r="I10" s="64">
        <f t="shared" si="1"/>
        <v>0</v>
      </c>
      <c r="J10" s="64">
        <f t="shared" si="2"/>
        <v>0</v>
      </c>
      <c r="K10" s="64">
        <f t="shared" si="3"/>
        <v>0</v>
      </c>
    </row>
    <row r="11" spans="1:11" s="25" customFormat="1" ht="32.25" customHeight="1">
      <c r="A11" s="63">
        <v>5</v>
      </c>
      <c r="B11" s="88" t="s">
        <v>46</v>
      </c>
      <c r="C11" s="121"/>
      <c r="D11" s="63" t="s">
        <v>29</v>
      </c>
      <c r="E11" s="122">
        <v>100</v>
      </c>
      <c r="F11" s="123"/>
      <c r="G11" s="119"/>
      <c r="H11" s="64">
        <f t="shared" si="0"/>
        <v>0</v>
      </c>
      <c r="I11" s="64">
        <f t="shared" si="1"/>
        <v>0</v>
      </c>
      <c r="J11" s="64">
        <f t="shared" si="2"/>
        <v>0</v>
      </c>
      <c r="K11" s="64">
        <f t="shared" si="3"/>
        <v>0</v>
      </c>
    </row>
    <row r="12" spans="1:11" s="25" customFormat="1" ht="51" customHeight="1">
      <c r="A12" s="120">
        <v>6</v>
      </c>
      <c r="B12" s="61" t="s">
        <v>151</v>
      </c>
      <c r="C12" s="121"/>
      <c r="D12" s="63" t="s">
        <v>13</v>
      </c>
      <c r="E12" s="122">
        <v>35</v>
      </c>
      <c r="F12" s="123"/>
      <c r="G12" s="119"/>
      <c r="H12" s="64">
        <f t="shared" si="0"/>
        <v>0</v>
      </c>
      <c r="I12" s="64">
        <f t="shared" si="1"/>
        <v>0</v>
      </c>
      <c r="J12" s="64">
        <f t="shared" si="2"/>
        <v>0</v>
      </c>
      <c r="K12" s="64">
        <f t="shared" si="3"/>
        <v>0</v>
      </c>
    </row>
    <row r="13" spans="1:11" s="49" customFormat="1" ht="15">
      <c r="A13" s="63">
        <v>7</v>
      </c>
      <c r="B13" s="164" t="s">
        <v>113</v>
      </c>
      <c r="C13" s="165"/>
      <c r="D13" s="166" t="s">
        <v>115</v>
      </c>
      <c r="E13" s="59">
        <v>40</v>
      </c>
      <c r="F13" s="141"/>
      <c r="G13" s="119"/>
      <c r="H13" s="64">
        <f t="shared" si="0"/>
        <v>0</v>
      </c>
      <c r="I13" s="64">
        <f t="shared" si="1"/>
        <v>0</v>
      </c>
      <c r="J13" s="64">
        <f t="shared" si="2"/>
        <v>0</v>
      </c>
      <c r="K13" s="64">
        <f t="shared" si="3"/>
        <v>0</v>
      </c>
    </row>
    <row r="14" spans="1:11" s="49" customFormat="1" ht="22.5" customHeight="1">
      <c r="A14" s="120">
        <v>8</v>
      </c>
      <c r="B14" s="164" t="s">
        <v>114</v>
      </c>
      <c r="C14" s="167"/>
      <c r="D14" s="166" t="s">
        <v>115</v>
      </c>
      <c r="E14" s="168">
        <v>40</v>
      </c>
      <c r="F14" s="169"/>
      <c r="G14" s="170"/>
      <c r="H14" s="64">
        <f t="shared" si="0"/>
        <v>0</v>
      </c>
      <c r="I14" s="64">
        <f t="shared" si="1"/>
        <v>0</v>
      </c>
      <c r="J14" s="64">
        <f t="shared" si="2"/>
        <v>0</v>
      </c>
      <c r="K14" s="64">
        <f t="shared" si="3"/>
        <v>0</v>
      </c>
    </row>
    <row r="15" spans="1:11" s="49" customFormat="1" ht="19.5" customHeight="1">
      <c r="A15" s="63">
        <v>9</v>
      </c>
      <c r="B15" s="164" t="s">
        <v>152</v>
      </c>
      <c r="C15" s="167"/>
      <c r="D15" s="166" t="s">
        <v>115</v>
      </c>
      <c r="E15" s="168">
        <v>30</v>
      </c>
      <c r="F15" s="169"/>
      <c r="G15" s="170"/>
      <c r="H15" s="64">
        <f t="shared" si="0"/>
        <v>0</v>
      </c>
      <c r="I15" s="64">
        <f t="shared" si="1"/>
        <v>0</v>
      </c>
      <c r="J15" s="64">
        <f t="shared" si="2"/>
        <v>0</v>
      </c>
      <c r="K15" s="64">
        <f t="shared" si="3"/>
        <v>0</v>
      </c>
    </row>
    <row r="16" spans="1:11" s="49" customFormat="1" ht="21.75" customHeight="1">
      <c r="A16" s="120">
        <v>10</v>
      </c>
      <c r="B16" s="164" t="s">
        <v>153</v>
      </c>
      <c r="C16" s="167"/>
      <c r="D16" s="166" t="s">
        <v>115</v>
      </c>
      <c r="E16" s="168">
        <v>10</v>
      </c>
      <c r="F16" s="169"/>
      <c r="G16" s="170"/>
      <c r="H16" s="64">
        <f t="shared" si="0"/>
        <v>0</v>
      </c>
      <c r="I16" s="64">
        <f t="shared" si="1"/>
        <v>0</v>
      </c>
      <c r="J16" s="64">
        <f t="shared" si="2"/>
        <v>0</v>
      </c>
      <c r="K16" s="64">
        <f t="shared" si="3"/>
        <v>0</v>
      </c>
    </row>
    <row r="17" spans="1:11" s="49" customFormat="1" ht="45.75" customHeight="1">
      <c r="A17" s="63">
        <v>11</v>
      </c>
      <c r="B17" s="94" t="s">
        <v>75</v>
      </c>
      <c r="C17" s="135"/>
      <c r="D17" s="166" t="s">
        <v>17</v>
      </c>
      <c r="E17" s="53">
        <v>100</v>
      </c>
      <c r="F17" s="145"/>
      <c r="G17" s="119"/>
      <c r="H17" s="64">
        <f t="shared" si="0"/>
        <v>0</v>
      </c>
      <c r="I17" s="64">
        <f t="shared" si="1"/>
        <v>0</v>
      </c>
      <c r="J17" s="64">
        <f t="shared" si="2"/>
        <v>0</v>
      </c>
      <c r="K17" s="64">
        <f t="shared" si="3"/>
        <v>0</v>
      </c>
    </row>
    <row r="18" spans="1:11" s="25" customFormat="1" ht="120">
      <c r="A18" s="120">
        <v>12</v>
      </c>
      <c r="B18" s="124" t="s">
        <v>76</v>
      </c>
      <c r="C18" s="57"/>
      <c r="D18" s="58" t="s">
        <v>17</v>
      </c>
      <c r="E18" s="125">
        <v>150</v>
      </c>
      <c r="F18" s="141"/>
      <c r="G18" s="119"/>
      <c r="H18" s="64">
        <f t="shared" si="0"/>
        <v>0</v>
      </c>
      <c r="I18" s="64">
        <f t="shared" si="1"/>
        <v>0</v>
      </c>
      <c r="J18" s="64">
        <f t="shared" si="2"/>
        <v>0</v>
      </c>
      <c r="K18" s="64">
        <f t="shared" si="3"/>
        <v>0</v>
      </c>
    </row>
    <row r="19" spans="1:11" s="25" customFormat="1" ht="45">
      <c r="A19" s="63">
        <v>13</v>
      </c>
      <c r="B19" s="126" t="s">
        <v>77</v>
      </c>
      <c r="C19" s="51"/>
      <c r="D19" s="52" t="s">
        <v>17</v>
      </c>
      <c r="E19" s="127">
        <v>20</v>
      </c>
      <c r="F19" s="145"/>
      <c r="G19" s="119"/>
      <c r="H19" s="64">
        <f t="shared" si="0"/>
        <v>0</v>
      </c>
      <c r="I19" s="64">
        <f t="shared" si="1"/>
        <v>0</v>
      </c>
      <c r="J19" s="64">
        <f t="shared" si="2"/>
        <v>0</v>
      </c>
      <c r="K19" s="64">
        <f t="shared" si="3"/>
        <v>0</v>
      </c>
    </row>
    <row r="20" spans="1:11">
      <c r="H20" s="35" t="s">
        <v>14</v>
      </c>
      <c r="I20" s="35">
        <f>SUM(I7:I19)</f>
        <v>0</v>
      </c>
      <c r="J20" s="35">
        <f>SUM(J7:J19)</f>
        <v>0</v>
      </c>
      <c r="K20" s="35">
        <f>SUM(K7:K19)</f>
        <v>0</v>
      </c>
    </row>
    <row r="22" spans="1:11" ht="32.25" customHeight="1">
      <c r="A22" s="210" t="s">
        <v>15</v>
      </c>
      <c r="B22" s="210"/>
      <c r="C22" s="210"/>
      <c r="D22" s="210"/>
      <c r="E22" s="210"/>
      <c r="F22" s="210"/>
      <c r="G22" s="210"/>
      <c r="H22" s="210"/>
      <c r="I22" s="210"/>
      <c r="J22" s="210"/>
      <c r="K22" s="210"/>
    </row>
    <row r="23" spans="1:11" ht="40.5" customHeight="1">
      <c r="A23" s="210" t="s">
        <v>16</v>
      </c>
      <c r="B23" s="210"/>
      <c r="C23" s="210"/>
      <c r="D23" s="210"/>
      <c r="E23" s="210"/>
      <c r="F23" s="210"/>
      <c r="G23" s="210"/>
      <c r="H23" s="210"/>
      <c r="I23" s="210"/>
      <c r="J23" s="210"/>
      <c r="K23" s="210"/>
    </row>
  </sheetData>
  <mergeCells count="7">
    <mergeCell ref="A23:K23"/>
    <mergeCell ref="A22:K22"/>
    <mergeCell ref="I1:K2"/>
    <mergeCell ref="A1:H1"/>
    <mergeCell ref="A2:H2"/>
    <mergeCell ref="A3:K3"/>
    <mergeCell ref="A4:K4"/>
  </mergeCells>
  <phoneticPr fontId="22" type="noConversion"/>
  <pageMargins left="0.7" right="0.7" top="0.75" bottom="0.75" header="0.3" footer="0.3"/>
  <pageSetup paperSize="9" scale="77"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K34"/>
  <sheetViews>
    <sheetView zoomScale="90" zoomScaleNormal="90" zoomScaleSheetLayoutView="110" workbookViewId="0">
      <selection activeCell="G13" sqref="G13"/>
    </sheetView>
  </sheetViews>
  <sheetFormatPr defaultRowHeight="14.25"/>
  <cols>
    <col min="2" max="2" width="46.5" customWidth="1"/>
    <col min="3" max="3" width="21.5" customWidth="1"/>
    <col min="4" max="4" width="13.125" customWidth="1"/>
    <col min="5" max="5" width="17.125" customWidth="1"/>
  </cols>
  <sheetData>
    <row r="1" spans="1:11" ht="36" customHeight="1">
      <c r="A1" s="219" t="s">
        <v>0</v>
      </c>
      <c r="B1" s="219"/>
      <c r="C1" s="219"/>
      <c r="D1" s="219"/>
      <c r="E1" s="219"/>
      <c r="F1" s="219"/>
      <c r="G1" s="219"/>
      <c r="H1" s="220"/>
      <c r="I1" s="211" t="s">
        <v>74</v>
      </c>
      <c r="J1" s="211"/>
      <c r="K1" s="211"/>
    </row>
    <row r="2" spans="1:11" ht="15">
      <c r="A2" s="225" t="s">
        <v>86</v>
      </c>
      <c r="B2" s="225"/>
      <c r="C2" s="225"/>
      <c r="D2" s="225"/>
      <c r="E2" s="225"/>
      <c r="F2" s="225"/>
      <c r="G2" s="225"/>
      <c r="H2" s="226"/>
      <c r="I2" s="213"/>
      <c r="J2" s="213"/>
      <c r="K2" s="213"/>
    </row>
    <row r="3" spans="1:11" ht="15" customHeight="1">
      <c r="A3" s="217" t="s">
        <v>1</v>
      </c>
      <c r="B3" s="217"/>
      <c r="C3" s="217"/>
      <c r="D3" s="217"/>
      <c r="E3" s="217"/>
      <c r="F3" s="217"/>
      <c r="G3" s="217"/>
      <c r="H3" s="217"/>
      <c r="I3" s="217"/>
      <c r="J3" s="217"/>
      <c r="K3" s="217"/>
    </row>
    <row r="4" spans="1:11" ht="15">
      <c r="A4" s="215" t="s">
        <v>42</v>
      </c>
      <c r="B4" s="215"/>
      <c r="C4" s="215"/>
      <c r="D4" s="215"/>
      <c r="E4" s="215"/>
      <c r="F4" s="215"/>
      <c r="G4" s="215"/>
      <c r="H4" s="215"/>
      <c r="I4" s="215"/>
      <c r="J4" s="215"/>
      <c r="K4" s="215"/>
    </row>
    <row r="5" spans="1:11" ht="75">
      <c r="A5" s="14" t="s">
        <v>2</v>
      </c>
      <c r="B5" s="14" t="s">
        <v>3</v>
      </c>
      <c r="C5" s="15" t="s">
        <v>4</v>
      </c>
      <c r="D5" s="15" t="s">
        <v>5</v>
      </c>
      <c r="E5" s="14" t="s">
        <v>6</v>
      </c>
      <c r="F5" s="14" t="s">
        <v>7</v>
      </c>
      <c r="G5" s="14" t="s">
        <v>8</v>
      </c>
      <c r="H5" s="14" t="s">
        <v>9</v>
      </c>
      <c r="I5" s="14" t="s">
        <v>10</v>
      </c>
      <c r="J5" s="14" t="s">
        <v>11</v>
      </c>
      <c r="K5" s="14" t="s">
        <v>12</v>
      </c>
    </row>
    <row r="6" spans="1:11" ht="15">
      <c r="A6" s="14">
        <v>1</v>
      </c>
      <c r="B6" s="14">
        <v>2</v>
      </c>
      <c r="C6" s="14">
        <v>3</v>
      </c>
      <c r="D6" s="14">
        <v>4</v>
      </c>
      <c r="E6" s="14">
        <v>5</v>
      </c>
      <c r="F6" s="14">
        <v>6</v>
      </c>
      <c r="G6" s="14">
        <v>7</v>
      </c>
      <c r="H6" s="14">
        <v>8</v>
      </c>
      <c r="I6" s="14">
        <v>9</v>
      </c>
      <c r="J6" s="14">
        <v>10</v>
      </c>
      <c r="K6" s="14">
        <v>11</v>
      </c>
    </row>
    <row r="7" spans="1:11" s="25" customFormat="1" ht="30">
      <c r="A7" s="85">
        <v>1</v>
      </c>
      <c r="B7" s="97" t="s">
        <v>84</v>
      </c>
      <c r="C7" s="98"/>
      <c r="D7" s="63" t="s">
        <v>18</v>
      </c>
      <c r="E7" s="99">
        <v>150</v>
      </c>
      <c r="F7" s="123"/>
      <c r="G7" s="147"/>
      <c r="H7" s="64">
        <f>ROUND(F7*G7+F7,2)</f>
        <v>0</v>
      </c>
      <c r="I7" s="153">
        <f>E7*F7</f>
        <v>0</v>
      </c>
      <c r="J7" s="153">
        <f>K7-I7</f>
        <v>0</v>
      </c>
      <c r="K7" s="153">
        <f>H7*E7</f>
        <v>0</v>
      </c>
    </row>
    <row r="8" spans="1:11" s="25" customFormat="1" ht="30">
      <c r="A8" s="85">
        <v>2</v>
      </c>
      <c r="B8" s="97" t="s">
        <v>85</v>
      </c>
      <c r="C8" s="98"/>
      <c r="D8" s="63" t="s">
        <v>18</v>
      </c>
      <c r="E8" s="99">
        <v>150</v>
      </c>
      <c r="F8" s="123"/>
      <c r="G8" s="147"/>
      <c r="H8" s="64">
        <f t="shared" ref="H8:H30" si="0">ROUND(F8*G8+F8,2)</f>
        <v>0</v>
      </c>
      <c r="I8" s="153">
        <f t="shared" ref="I8:I30" si="1">E8*F8</f>
        <v>0</v>
      </c>
      <c r="J8" s="153">
        <f t="shared" ref="J8:J30" si="2">K8-I8</f>
        <v>0</v>
      </c>
      <c r="K8" s="153">
        <f t="shared" ref="K8:K30" si="3">H8*E8</f>
        <v>0</v>
      </c>
    </row>
    <row r="9" spans="1:11" s="25" customFormat="1" ht="42.75" customHeight="1">
      <c r="A9" s="85">
        <v>3</v>
      </c>
      <c r="B9" s="97" t="s">
        <v>30</v>
      </c>
      <c r="C9" s="85"/>
      <c r="D9" s="63" t="s">
        <v>18</v>
      </c>
      <c r="E9" s="99">
        <v>50</v>
      </c>
      <c r="F9" s="64"/>
      <c r="G9" s="147"/>
      <c r="H9" s="64">
        <f t="shared" si="0"/>
        <v>0</v>
      </c>
      <c r="I9" s="153">
        <f t="shared" si="1"/>
        <v>0</v>
      </c>
      <c r="J9" s="153">
        <f t="shared" si="2"/>
        <v>0</v>
      </c>
      <c r="K9" s="153">
        <f t="shared" si="3"/>
        <v>0</v>
      </c>
    </row>
    <row r="10" spans="1:11" s="25" customFormat="1" ht="30">
      <c r="A10" s="85">
        <v>4</v>
      </c>
      <c r="B10" s="97" t="s">
        <v>148</v>
      </c>
      <c r="C10" s="98"/>
      <c r="D10" s="63" t="s">
        <v>18</v>
      </c>
      <c r="E10" s="99">
        <v>300</v>
      </c>
      <c r="F10" s="123"/>
      <c r="G10" s="147"/>
      <c r="H10" s="64">
        <f t="shared" si="0"/>
        <v>0</v>
      </c>
      <c r="I10" s="153">
        <f t="shared" si="1"/>
        <v>0</v>
      </c>
      <c r="J10" s="153">
        <f t="shared" si="2"/>
        <v>0</v>
      </c>
      <c r="K10" s="153">
        <f t="shared" si="3"/>
        <v>0</v>
      </c>
    </row>
    <row r="11" spans="1:11" s="25" customFormat="1" ht="15">
      <c r="A11" s="85">
        <v>5</v>
      </c>
      <c r="B11" s="97" t="s">
        <v>47</v>
      </c>
      <c r="C11" s="98"/>
      <c r="D11" s="85" t="s">
        <v>59</v>
      </c>
      <c r="E11" s="101">
        <v>5500</v>
      </c>
      <c r="F11" s="123"/>
      <c r="G11" s="147"/>
      <c r="H11" s="64">
        <f t="shared" si="0"/>
        <v>0</v>
      </c>
      <c r="I11" s="153">
        <f t="shared" si="1"/>
        <v>0</v>
      </c>
      <c r="J11" s="153">
        <f t="shared" si="2"/>
        <v>0</v>
      </c>
      <c r="K11" s="153">
        <f t="shared" si="3"/>
        <v>0</v>
      </c>
    </row>
    <row r="12" spans="1:11" s="25" customFormat="1" ht="30">
      <c r="A12" s="85">
        <v>6</v>
      </c>
      <c r="B12" s="103" t="s">
        <v>120</v>
      </c>
      <c r="C12" s="88"/>
      <c r="D12" s="63" t="s">
        <v>17</v>
      </c>
      <c r="E12" s="63">
        <v>35</v>
      </c>
      <c r="F12" s="64"/>
      <c r="G12" s="147"/>
      <c r="H12" s="64">
        <f t="shared" si="0"/>
        <v>0</v>
      </c>
      <c r="I12" s="153">
        <f t="shared" si="1"/>
        <v>0</v>
      </c>
      <c r="J12" s="153">
        <f t="shared" si="2"/>
        <v>0</v>
      </c>
      <c r="K12" s="153">
        <f t="shared" si="3"/>
        <v>0</v>
      </c>
    </row>
    <row r="13" spans="1:11" s="25" customFormat="1" ht="30">
      <c r="A13" s="85">
        <v>7</v>
      </c>
      <c r="B13" s="103" t="s">
        <v>44</v>
      </c>
      <c r="C13" s="88"/>
      <c r="D13" s="63" t="s">
        <v>18</v>
      </c>
      <c r="E13" s="63">
        <v>50</v>
      </c>
      <c r="F13" s="64"/>
      <c r="G13" s="147"/>
      <c r="H13" s="64">
        <f t="shared" si="0"/>
        <v>0</v>
      </c>
      <c r="I13" s="153">
        <f t="shared" si="1"/>
        <v>0</v>
      </c>
      <c r="J13" s="153">
        <f t="shared" si="2"/>
        <v>0</v>
      </c>
      <c r="K13" s="153">
        <f t="shared" si="3"/>
        <v>0</v>
      </c>
    </row>
    <row r="14" spans="1:11" s="25" customFormat="1" ht="15">
      <c r="A14" s="85">
        <v>8</v>
      </c>
      <c r="B14" s="97" t="s">
        <v>32</v>
      </c>
      <c r="C14" s="104"/>
      <c r="D14" s="63" t="s">
        <v>18</v>
      </c>
      <c r="E14" s="101">
        <v>50</v>
      </c>
      <c r="F14" s="123"/>
      <c r="G14" s="147"/>
      <c r="H14" s="64">
        <f t="shared" si="0"/>
        <v>0</v>
      </c>
      <c r="I14" s="153">
        <f t="shared" si="1"/>
        <v>0</v>
      </c>
      <c r="J14" s="153">
        <f t="shared" si="2"/>
        <v>0</v>
      </c>
      <c r="K14" s="153">
        <f t="shared" si="3"/>
        <v>0</v>
      </c>
    </row>
    <row r="15" spans="1:11" s="25" customFormat="1" ht="15">
      <c r="A15" s="85">
        <v>9</v>
      </c>
      <c r="B15" s="97" t="s">
        <v>64</v>
      </c>
      <c r="C15" s="98"/>
      <c r="D15" s="85" t="s">
        <v>17</v>
      </c>
      <c r="E15" s="99">
        <v>30</v>
      </c>
      <c r="F15" s="123"/>
      <c r="G15" s="147"/>
      <c r="H15" s="64">
        <f t="shared" si="0"/>
        <v>0</v>
      </c>
      <c r="I15" s="153">
        <f t="shared" si="1"/>
        <v>0</v>
      </c>
      <c r="J15" s="153">
        <f t="shared" si="2"/>
        <v>0</v>
      </c>
      <c r="K15" s="153">
        <f t="shared" si="3"/>
        <v>0</v>
      </c>
    </row>
    <row r="16" spans="1:11" s="25" customFormat="1" ht="148.5" customHeight="1">
      <c r="A16" s="85">
        <v>10</v>
      </c>
      <c r="B16" s="97" t="s">
        <v>69</v>
      </c>
      <c r="C16" s="98"/>
      <c r="D16" s="85" t="s">
        <v>13</v>
      </c>
      <c r="E16" s="101">
        <v>800</v>
      </c>
      <c r="F16" s="123"/>
      <c r="G16" s="147"/>
      <c r="H16" s="64">
        <f t="shared" si="0"/>
        <v>0</v>
      </c>
      <c r="I16" s="153">
        <f t="shared" si="1"/>
        <v>0</v>
      </c>
      <c r="J16" s="153">
        <f t="shared" si="2"/>
        <v>0</v>
      </c>
      <c r="K16" s="153">
        <f t="shared" si="3"/>
        <v>0</v>
      </c>
    </row>
    <row r="17" spans="1:11" s="25" customFormat="1" ht="145.5" customHeight="1">
      <c r="A17" s="85">
        <v>11</v>
      </c>
      <c r="B17" s="108" t="s">
        <v>70</v>
      </c>
      <c r="C17" s="98"/>
      <c r="D17" s="85" t="s">
        <v>17</v>
      </c>
      <c r="E17" s="101">
        <v>50</v>
      </c>
      <c r="F17" s="123"/>
      <c r="G17" s="147"/>
      <c r="H17" s="64">
        <f t="shared" si="0"/>
        <v>0</v>
      </c>
      <c r="I17" s="153">
        <f t="shared" si="1"/>
        <v>0</v>
      </c>
      <c r="J17" s="153">
        <f t="shared" si="2"/>
        <v>0</v>
      </c>
      <c r="K17" s="153">
        <f t="shared" si="3"/>
        <v>0</v>
      </c>
    </row>
    <row r="18" spans="1:11" s="25" customFormat="1" ht="140.25" customHeight="1">
      <c r="A18" s="85">
        <v>12</v>
      </c>
      <c r="B18" s="108" t="s">
        <v>71</v>
      </c>
      <c r="C18" s="98"/>
      <c r="D18" s="85" t="s">
        <v>13</v>
      </c>
      <c r="E18" s="101">
        <v>2100</v>
      </c>
      <c r="F18" s="123"/>
      <c r="G18" s="147"/>
      <c r="H18" s="64">
        <f t="shared" si="0"/>
        <v>0</v>
      </c>
      <c r="I18" s="153">
        <f t="shared" si="1"/>
        <v>0</v>
      </c>
      <c r="J18" s="153">
        <f t="shared" si="2"/>
        <v>0</v>
      </c>
      <c r="K18" s="153">
        <f t="shared" si="3"/>
        <v>0</v>
      </c>
    </row>
    <row r="19" spans="1:11" s="25" customFormat="1" ht="34.5" customHeight="1">
      <c r="A19" s="85">
        <v>13</v>
      </c>
      <c r="B19" s="109" t="s">
        <v>105</v>
      </c>
      <c r="C19" s="98"/>
      <c r="D19" s="85" t="s">
        <v>115</v>
      </c>
      <c r="E19" s="101">
        <v>40</v>
      </c>
      <c r="F19" s="123"/>
      <c r="G19" s="147"/>
      <c r="H19" s="64">
        <f t="shared" si="0"/>
        <v>0</v>
      </c>
      <c r="I19" s="153">
        <f t="shared" si="1"/>
        <v>0</v>
      </c>
      <c r="J19" s="153">
        <f t="shared" si="2"/>
        <v>0</v>
      </c>
      <c r="K19" s="153">
        <f t="shared" si="3"/>
        <v>0</v>
      </c>
    </row>
    <row r="20" spans="1:11" s="25" customFormat="1" ht="45.75" customHeight="1">
      <c r="A20" s="85">
        <v>14</v>
      </c>
      <c r="B20" s="97" t="s">
        <v>106</v>
      </c>
      <c r="C20" s="105"/>
      <c r="D20" s="85" t="s">
        <v>17</v>
      </c>
      <c r="E20" s="101">
        <v>900</v>
      </c>
      <c r="F20" s="123"/>
      <c r="G20" s="147"/>
      <c r="H20" s="64">
        <f t="shared" si="0"/>
        <v>0</v>
      </c>
      <c r="I20" s="153">
        <f t="shared" si="1"/>
        <v>0</v>
      </c>
      <c r="J20" s="153">
        <f t="shared" si="2"/>
        <v>0</v>
      </c>
      <c r="K20" s="153">
        <f t="shared" si="3"/>
        <v>0</v>
      </c>
    </row>
    <row r="21" spans="1:11" s="25" customFormat="1" ht="30">
      <c r="A21" s="85">
        <v>15</v>
      </c>
      <c r="B21" s="100" t="s">
        <v>166</v>
      </c>
      <c r="C21" s="110"/>
      <c r="D21" s="85" t="s">
        <v>13</v>
      </c>
      <c r="E21" s="85">
        <v>2500</v>
      </c>
      <c r="F21" s="64"/>
      <c r="G21" s="147"/>
      <c r="H21" s="64">
        <f t="shared" si="0"/>
        <v>0</v>
      </c>
      <c r="I21" s="153">
        <f t="shared" si="1"/>
        <v>0</v>
      </c>
      <c r="J21" s="153">
        <f t="shared" si="2"/>
        <v>0</v>
      </c>
      <c r="K21" s="153">
        <f t="shared" si="3"/>
        <v>0</v>
      </c>
    </row>
    <row r="22" spans="1:11" s="49" customFormat="1" ht="30">
      <c r="A22" s="63">
        <v>16</v>
      </c>
      <c r="B22" s="152" t="s">
        <v>167</v>
      </c>
      <c r="C22" s="121"/>
      <c r="D22" s="63" t="s">
        <v>33</v>
      </c>
      <c r="E22" s="92">
        <v>175</v>
      </c>
      <c r="F22" s="123"/>
      <c r="G22" s="147"/>
      <c r="H22" s="64">
        <f t="shared" si="0"/>
        <v>0</v>
      </c>
      <c r="I22" s="153">
        <f t="shared" si="1"/>
        <v>0</v>
      </c>
      <c r="J22" s="153">
        <f t="shared" si="2"/>
        <v>0</v>
      </c>
      <c r="K22" s="153">
        <f t="shared" si="3"/>
        <v>0</v>
      </c>
    </row>
    <row r="23" spans="1:11" s="25" customFormat="1" ht="15">
      <c r="A23" s="85">
        <v>17</v>
      </c>
      <c r="B23" s="84" t="s">
        <v>168</v>
      </c>
      <c r="C23" s="98"/>
      <c r="D23" s="111" t="s">
        <v>13</v>
      </c>
      <c r="E23" s="112">
        <v>2000</v>
      </c>
      <c r="F23" s="123"/>
      <c r="G23" s="147"/>
      <c r="H23" s="64">
        <f t="shared" si="0"/>
        <v>0</v>
      </c>
      <c r="I23" s="153">
        <f t="shared" si="1"/>
        <v>0</v>
      </c>
      <c r="J23" s="153">
        <f t="shared" si="2"/>
        <v>0</v>
      </c>
      <c r="K23" s="153">
        <f t="shared" si="3"/>
        <v>0</v>
      </c>
    </row>
    <row r="24" spans="1:11" s="25" customFormat="1" ht="30">
      <c r="A24" s="85">
        <v>18</v>
      </c>
      <c r="B24" s="84" t="s">
        <v>34</v>
      </c>
      <c r="C24" s="98"/>
      <c r="D24" s="85" t="s">
        <v>17</v>
      </c>
      <c r="E24" s="113">
        <v>50</v>
      </c>
      <c r="F24" s="123"/>
      <c r="G24" s="147"/>
      <c r="H24" s="64">
        <f t="shared" si="0"/>
        <v>0</v>
      </c>
      <c r="I24" s="153">
        <f t="shared" si="1"/>
        <v>0</v>
      </c>
      <c r="J24" s="153">
        <f t="shared" si="2"/>
        <v>0</v>
      </c>
      <c r="K24" s="153">
        <f t="shared" si="3"/>
        <v>0</v>
      </c>
    </row>
    <row r="25" spans="1:11" s="25" customFormat="1" ht="181.5" customHeight="1">
      <c r="A25" s="85">
        <v>19</v>
      </c>
      <c r="B25" s="114" t="s">
        <v>169</v>
      </c>
      <c r="C25" s="98"/>
      <c r="D25" s="85" t="s">
        <v>17</v>
      </c>
      <c r="E25" s="113">
        <v>100</v>
      </c>
      <c r="F25" s="123"/>
      <c r="G25" s="147"/>
      <c r="H25" s="64">
        <f t="shared" si="0"/>
        <v>0</v>
      </c>
      <c r="I25" s="153">
        <f t="shared" si="1"/>
        <v>0</v>
      </c>
      <c r="J25" s="153">
        <f t="shared" si="2"/>
        <v>0</v>
      </c>
      <c r="K25" s="153">
        <f t="shared" si="3"/>
        <v>0</v>
      </c>
    </row>
    <row r="26" spans="1:11" s="25" customFormat="1" ht="166.5" customHeight="1">
      <c r="A26" s="85">
        <v>20</v>
      </c>
      <c r="B26" s="115" t="s">
        <v>73</v>
      </c>
      <c r="C26" s="116"/>
      <c r="D26" s="85" t="s">
        <v>17</v>
      </c>
      <c r="E26" s="113">
        <v>50</v>
      </c>
      <c r="F26" s="123"/>
      <c r="G26" s="147"/>
      <c r="H26" s="64">
        <f t="shared" si="0"/>
        <v>0</v>
      </c>
      <c r="I26" s="153">
        <f t="shared" si="1"/>
        <v>0</v>
      </c>
      <c r="J26" s="153">
        <f t="shared" si="2"/>
        <v>0</v>
      </c>
      <c r="K26" s="153">
        <f t="shared" si="3"/>
        <v>0</v>
      </c>
    </row>
    <row r="27" spans="1:11" s="25" customFormat="1" ht="121.5" customHeight="1">
      <c r="A27" s="85">
        <v>21</v>
      </c>
      <c r="B27" s="117" t="s">
        <v>35</v>
      </c>
      <c r="C27" s="104"/>
      <c r="D27" s="105" t="s">
        <v>13</v>
      </c>
      <c r="E27" s="101">
        <v>100</v>
      </c>
      <c r="F27" s="123"/>
      <c r="G27" s="147"/>
      <c r="H27" s="64">
        <f t="shared" si="0"/>
        <v>0</v>
      </c>
      <c r="I27" s="153">
        <f t="shared" si="1"/>
        <v>0</v>
      </c>
      <c r="J27" s="153">
        <f t="shared" si="2"/>
        <v>0</v>
      </c>
      <c r="K27" s="153">
        <f t="shared" si="3"/>
        <v>0</v>
      </c>
    </row>
    <row r="28" spans="1:11" s="25" customFormat="1" ht="75">
      <c r="A28" s="85">
        <v>22</v>
      </c>
      <c r="B28" s="117" t="s">
        <v>149</v>
      </c>
      <c r="C28" s="106"/>
      <c r="D28" s="107" t="s">
        <v>13</v>
      </c>
      <c r="E28" s="102">
        <v>80</v>
      </c>
      <c r="F28" s="148"/>
      <c r="G28" s="149"/>
      <c r="H28" s="64">
        <f t="shared" si="0"/>
        <v>0</v>
      </c>
      <c r="I28" s="153">
        <f t="shared" si="1"/>
        <v>0</v>
      </c>
      <c r="J28" s="153">
        <f t="shared" si="2"/>
        <v>0</v>
      </c>
      <c r="K28" s="153">
        <f t="shared" si="3"/>
        <v>0</v>
      </c>
    </row>
    <row r="29" spans="1:11" s="25" customFormat="1" ht="30">
      <c r="A29" s="85">
        <v>23</v>
      </c>
      <c r="B29" s="84" t="s">
        <v>150</v>
      </c>
      <c r="C29" s="98"/>
      <c r="D29" s="85" t="s">
        <v>13</v>
      </c>
      <c r="E29" s="99">
        <v>50</v>
      </c>
      <c r="F29" s="123"/>
      <c r="G29" s="147"/>
      <c r="H29" s="64">
        <f t="shared" si="0"/>
        <v>0</v>
      </c>
      <c r="I29" s="153">
        <f t="shared" si="1"/>
        <v>0</v>
      </c>
      <c r="J29" s="153">
        <f t="shared" si="2"/>
        <v>0</v>
      </c>
      <c r="K29" s="153">
        <f t="shared" si="3"/>
        <v>0</v>
      </c>
    </row>
    <row r="30" spans="1:11" s="25" customFormat="1" ht="15">
      <c r="A30" s="85">
        <v>24</v>
      </c>
      <c r="B30" s="84" t="s">
        <v>48</v>
      </c>
      <c r="C30" s="98"/>
      <c r="D30" s="85" t="s">
        <v>13</v>
      </c>
      <c r="E30" s="99">
        <v>150</v>
      </c>
      <c r="F30" s="123"/>
      <c r="G30" s="147"/>
      <c r="H30" s="64">
        <f t="shared" si="0"/>
        <v>0</v>
      </c>
      <c r="I30" s="153">
        <f t="shared" si="1"/>
        <v>0</v>
      </c>
      <c r="J30" s="153">
        <f t="shared" si="2"/>
        <v>0</v>
      </c>
      <c r="K30" s="153">
        <f t="shared" si="3"/>
        <v>0</v>
      </c>
    </row>
    <row r="31" spans="1:11">
      <c r="A31" s="16"/>
      <c r="B31" s="16"/>
      <c r="C31" s="16"/>
      <c r="D31" s="16"/>
      <c r="E31" s="16"/>
      <c r="F31" s="16"/>
      <c r="G31" s="16"/>
      <c r="H31" s="17" t="s">
        <v>14</v>
      </c>
      <c r="I31" s="18">
        <f>SUM(I7:I30)</f>
        <v>0</v>
      </c>
      <c r="J31" s="18">
        <f>SUM(J7:J30)</f>
        <v>0</v>
      </c>
      <c r="K31" s="18">
        <f>SUM(K7:K30)</f>
        <v>0</v>
      </c>
    </row>
    <row r="32" spans="1:11" ht="15">
      <c r="A32" s="13"/>
      <c r="B32" s="13"/>
      <c r="C32" s="13"/>
      <c r="D32" s="19"/>
      <c r="E32" s="19"/>
      <c r="F32" s="19"/>
      <c r="G32" s="19"/>
      <c r="H32" s="20"/>
      <c r="I32" s="20"/>
      <c r="J32" s="20"/>
      <c r="K32" s="20"/>
    </row>
    <row r="33" spans="1:11" ht="15">
      <c r="A33" s="227" t="s">
        <v>15</v>
      </c>
      <c r="B33" s="227"/>
      <c r="C33" s="227"/>
      <c r="D33" s="227"/>
      <c r="E33" s="227"/>
      <c r="F33" s="227"/>
      <c r="G33" s="227"/>
      <c r="H33" s="227"/>
      <c r="I33" s="227"/>
      <c r="J33" s="227"/>
      <c r="K33" s="227"/>
    </row>
    <row r="34" spans="1:11" ht="45" customHeight="1">
      <c r="A34" s="227" t="s">
        <v>16</v>
      </c>
      <c r="B34" s="227"/>
      <c r="C34" s="227"/>
      <c r="D34" s="227"/>
      <c r="E34" s="227"/>
      <c r="F34" s="227"/>
      <c r="G34" s="227"/>
      <c r="H34" s="227"/>
      <c r="I34" s="227"/>
      <c r="J34" s="227"/>
      <c r="K34" s="227"/>
    </row>
  </sheetData>
  <mergeCells count="7">
    <mergeCell ref="A33:K33"/>
    <mergeCell ref="A34:K34"/>
    <mergeCell ref="I1:K2"/>
    <mergeCell ref="A1:H1"/>
    <mergeCell ref="A2:H2"/>
    <mergeCell ref="A3:K3"/>
    <mergeCell ref="A4:K4"/>
  </mergeCells>
  <pageMargins left="0.7" right="0.7" top="0.75" bottom="0.75" header="0.3" footer="0.3"/>
  <pageSetup paperSize="9" scale="74" fitToHeight="0" orientation="landscape" r:id="rId1"/>
  <rowBreaks count="1" manualBreakCount="1">
    <brk id="1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K13"/>
  <sheetViews>
    <sheetView zoomScaleNormal="100" zoomScaleSheetLayoutView="90" workbookViewId="0">
      <selection activeCell="B13" sqref="B13:K13"/>
    </sheetView>
  </sheetViews>
  <sheetFormatPr defaultRowHeight="14.25"/>
  <cols>
    <col min="1" max="1" width="9.125" bestFit="1" customWidth="1"/>
    <col min="2" max="2" width="24.75" customWidth="1"/>
    <col min="3" max="3" width="19.125" customWidth="1"/>
    <col min="4" max="4" width="17.125" customWidth="1"/>
    <col min="5" max="5" width="14.375" customWidth="1"/>
    <col min="6" max="8" width="9.125" bestFit="1" customWidth="1"/>
    <col min="9" max="9" width="10.125" bestFit="1" customWidth="1"/>
    <col min="10" max="10" width="9.125" bestFit="1" customWidth="1"/>
    <col min="11" max="11" width="10.125" bestFit="1" customWidth="1"/>
  </cols>
  <sheetData>
    <row r="1" spans="1:11" ht="36.75" customHeight="1">
      <c r="A1" s="219" t="s">
        <v>0</v>
      </c>
      <c r="B1" s="219"/>
      <c r="C1" s="219"/>
      <c r="D1" s="219"/>
      <c r="E1" s="219"/>
      <c r="F1" s="219"/>
      <c r="G1" s="219"/>
      <c r="H1" s="220"/>
      <c r="I1" s="211" t="s">
        <v>74</v>
      </c>
      <c r="J1" s="211"/>
      <c r="K1" s="211"/>
    </row>
    <row r="2" spans="1:11" ht="15">
      <c r="A2" s="225" t="s">
        <v>86</v>
      </c>
      <c r="B2" s="225"/>
      <c r="C2" s="225"/>
      <c r="D2" s="225"/>
      <c r="E2" s="225"/>
      <c r="F2" s="225"/>
      <c r="G2" s="225"/>
      <c r="H2" s="226"/>
      <c r="I2" s="213"/>
      <c r="J2" s="213"/>
      <c r="K2" s="213"/>
    </row>
    <row r="3" spans="1:11" ht="15" customHeight="1">
      <c r="A3" s="217" t="s">
        <v>1</v>
      </c>
      <c r="B3" s="217"/>
      <c r="C3" s="217"/>
      <c r="D3" s="217"/>
      <c r="E3" s="217"/>
      <c r="F3" s="217"/>
      <c r="G3" s="217"/>
      <c r="H3" s="217"/>
      <c r="I3" s="217"/>
      <c r="J3" s="217"/>
      <c r="K3" s="217"/>
    </row>
    <row r="4" spans="1:11" ht="15">
      <c r="A4" s="215" t="s">
        <v>24</v>
      </c>
      <c r="B4" s="215"/>
      <c r="C4" s="215"/>
      <c r="D4" s="215"/>
      <c r="E4" s="215"/>
      <c r="F4" s="215"/>
      <c r="G4" s="215"/>
      <c r="H4" s="215"/>
      <c r="I4" s="215"/>
      <c r="J4" s="215"/>
      <c r="K4" s="215"/>
    </row>
    <row r="5" spans="1:11" ht="90">
      <c r="A5" s="3" t="s">
        <v>2</v>
      </c>
      <c r="B5" s="3" t="s">
        <v>3</v>
      </c>
      <c r="C5" s="4" t="s">
        <v>4</v>
      </c>
      <c r="D5" s="4" t="s">
        <v>5</v>
      </c>
      <c r="E5" s="3" t="s">
        <v>6</v>
      </c>
      <c r="F5" s="3" t="s">
        <v>7</v>
      </c>
      <c r="G5" s="3" t="s">
        <v>8</v>
      </c>
      <c r="H5" s="3" t="s">
        <v>9</v>
      </c>
      <c r="I5" s="3" t="s">
        <v>10</v>
      </c>
      <c r="J5" s="3" t="s">
        <v>11</v>
      </c>
      <c r="K5" s="3" t="s">
        <v>12</v>
      </c>
    </row>
    <row r="6" spans="1:11" ht="15">
      <c r="A6" s="3">
        <v>1</v>
      </c>
      <c r="B6" s="3">
        <v>2</v>
      </c>
      <c r="C6" s="3">
        <v>3</v>
      </c>
      <c r="D6" s="3">
        <v>4</v>
      </c>
      <c r="E6" s="3">
        <v>5</v>
      </c>
      <c r="F6" s="3">
        <v>6</v>
      </c>
      <c r="G6" s="3">
        <v>7</v>
      </c>
      <c r="H6" s="3">
        <v>8</v>
      </c>
      <c r="I6" s="3">
        <v>9</v>
      </c>
      <c r="J6" s="3">
        <v>10</v>
      </c>
      <c r="K6" s="3">
        <v>11</v>
      </c>
    </row>
    <row r="7" spans="1:11" s="25" customFormat="1" ht="106.5" customHeight="1">
      <c r="A7" s="60">
        <v>1</v>
      </c>
      <c r="B7" s="61" t="s">
        <v>49</v>
      </c>
      <c r="C7" s="62"/>
      <c r="D7" s="60" t="s">
        <v>36</v>
      </c>
      <c r="E7" s="60">
        <v>200</v>
      </c>
      <c r="F7" s="153"/>
      <c r="G7" s="147"/>
      <c r="H7" s="69">
        <f>ROUND(F7+F7*G7,2)</f>
        <v>0</v>
      </c>
      <c r="I7" s="64">
        <f>E7*F7</f>
        <v>0</v>
      </c>
      <c r="J7" s="64">
        <f>K7-I7</f>
        <v>0</v>
      </c>
      <c r="K7" s="64">
        <f>H7*E7</f>
        <v>0</v>
      </c>
    </row>
    <row r="8" spans="1:11" s="25" customFormat="1" ht="37.5" customHeight="1">
      <c r="A8" s="60">
        <v>2</v>
      </c>
      <c r="B8" s="61" t="s">
        <v>37</v>
      </c>
      <c r="C8" s="61"/>
      <c r="D8" s="63" t="s">
        <v>170</v>
      </c>
      <c r="E8" s="63">
        <v>30</v>
      </c>
      <c r="F8" s="64"/>
      <c r="G8" s="147"/>
      <c r="H8" s="69">
        <f t="shared" ref="H8:H9" si="0">ROUND(F8+F8*G8,2)</f>
        <v>0</v>
      </c>
      <c r="I8" s="64">
        <f t="shared" ref="I8:I9" si="1">E8*F8</f>
        <v>0</v>
      </c>
      <c r="J8" s="64">
        <f t="shared" ref="J8" si="2">K8-I8</f>
        <v>0</v>
      </c>
      <c r="K8" s="64">
        <f t="shared" ref="K8:K9" si="3">H8*E8</f>
        <v>0</v>
      </c>
    </row>
    <row r="9" spans="1:11" s="25" customFormat="1" ht="15">
      <c r="A9" s="60">
        <v>3</v>
      </c>
      <c r="B9" s="61" t="s">
        <v>50</v>
      </c>
      <c r="C9" s="61"/>
      <c r="D9" s="63" t="s">
        <v>171</v>
      </c>
      <c r="E9" s="63">
        <v>45</v>
      </c>
      <c r="F9" s="64"/>
      <c r="G9" s="147"/>
      <c r="H9" s="69">
        <f t="shared" si="0"/>
        <v>0</v>
      </c>
      <c r="I9" s="64">
        <f t="shared" si="1"/>
        <v>0</v>
      </c>
      <c r="J9" s="64">
        <f>K9-I9</f>
        <v>0</v>
      </c>
      <c r="K9" s="64">
        <f t="shared" si="3"/>
        <v>0</v>
      </c>
    </row>
    <row r="10" spans="1:11" ht="15">
      <c r="A10" s="21"/>
      <c r="B10" s="21"/>
      <c r="C10" s="21"/>
      <c r="D10" s="9"/>
      <c r="E10" s="9"/>
      <c r="F10" s="9"/>
      <c r="G10" s="9"/>
      <c r="H10" s="22" t="s">
        <v>14</v>
      </c>
      <c r="I10" s="23">
        <f>SUM(I7:I9)</f>
        <v>0</v>
      </c>
      <c r="J10" s="23">
        <f>SUM(J7:J9)</f>
        <v>0</v>
      </c>
      <c r="K10" s="23">
        <f>SUM(K7:K9)</f>
        <v>0</v>
      </c>
    </row>
    <row r="12" spans="1:11" ht="42.75" customHeight="1">
      <c r="B12" s="210" t="s">
        <v>15</v>
      </c>
      <c r="C12" s="210"/>
      <c r="D12" s="210"/>
      <c r="E12" s="210"/>
      <c r="F12" s="210"/>
      <c r="G12" s="210"/>
      <c r="H12" s="210"/>
      <c r="I12" s="210"/>
      <c r="J12" s="210"/>
      <c r="K12" s="1"/>
    </row>
    <row r="13" spans="1:11" ht="66.75" customHeight="1">
      <c r="B13" s="210" t="s">
        <v>16</v>
      </c>
      <c r="C13" s="210"/>
      <c r="D13" s="210"/>
      <c r="E13" s="210"/>
      <c r="F13" s="210"/>
      <c r="G13" s="210"/>
      <c r="H13" s="210"/>
      <c r="I13" s="210"/>
      <c r="J13" s="210"/>
      <c r="K13" s="210"/>
    </row>
  </sheetData>
  <mergeCells count="7">
    <mergeCell ref="B12:J12"/>
    <mergeCell ref="B13:K13"/>
    <mergeCell ref="A1:H1"/>
    <mergeCell ref="I1:K2"/>
    <mergeCell ref="A2:H2"/>
    <mergeCell ref="A3:K3"/>
    <mergeCell ref="A4:K4"/>
  </mergeCells>
  <pageMargins left="0.7" right="0.7" top="0.75" bottom="0.75" header="0.3" footer="0.3"/>
  <pageSetup paperSize="9" scale="85"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K30"/>
  <sheetViews>
    <sheetView zoomScale="90" zoomScaleNormal="90" zoomScaleSheetLayoutView="90" workbookViewId="0">
      <selection activeCell="F7" sqref="F7:G16"/>
    </sheetView>
  </sheetViews>
  <sheetFormatPr defaultRowHeight="14.25"/>
  <cols>
    <col min="2" max="2" width="49.25" customWidth="1"/>
    <col min="3" max="3" width="20.75" customWidth="1"/>
    <col min="4" max="4" width="15.5" customWidth="1"/>
    <col min="5" max="5" width="15.625" customWidth="1"/>
    <col min="9" max="9" width="13" customWidth="1"/>
    <col min="10" max="10" width="11.875" customWidth="1"/>
    <col min="11" max="11" width="14.625" customWidth="1"/>
  </cols>
  <sheetData>
    <row r="1" spans="1:11" ht="21.75" customHeight="1">
      <c r="A1" s="219" t="s">
        <v>0</v>
      </c>
      <c r="B1" s="219"/>
      <c r="C1" s="219"/>
      <c r="D1" s="219"/>
      <c r="E1" s="219"/>
      <c r="F1" s="219"/>
      <c r="G1" s="219"/>
      <c r="H1" s="220"/>
      <c r="I1" s="211" t="s">
        <v>74</v>
      </c>
      <c r="J1" s="211"/>
      <c r="K1" s="211"/>
    </row>
    <row r="2" spans="1:11" ht="15">
      <c r="A2" s="225" t="s">
        <v>86</v>
      </c>
      <c r="B2" s="225"/>
      <c r="C2" s="225"/>
      <c r="D2" s="225"/>
      <c r="E2" s="225"/>
      <c r="F2" s="225"/>
      <c r="G2" s="225"/>
      <c r="H2" s="226"/>
      <c r="I2" s="213"/>
      <c r="J2" s="213"/>
      <c r="K2" s="213"/>
    </row>
    <row r="3" spans="1:11" ht="15" customHeight="1">
      <c r="A3" s="217" t="s">
        <v>1</v>
      </c>
      <c r="B3" s="217"/>
      <c r="C3" s="217"/>
      <c r="D3" s="217"/>
      <c r="E3" s="217"/>
      <c r="F3" s="217"/>
      <c r="G3" s="217"/>
      <c r="H3" s="217"/>
      <c r="I3" s="217"/>
      <c r="J3" s="217"/>
      <c r="K3" s="217"/>
    </row>
    <row r="4" spans="1:11" ht="15">
      <c r="A4" s="215" t="s">
        <v>25</v>
      </c>
      <c r="B4" s="215"/>
      <c r="C4" s="215"/>
      <c r="D4" s="215"/>
      <c r="E4" s="215"/>
      <c r="F4" s="215"/>
      <c r="G4" s="215"/>
      <c r="H4" s="215"/>
      <c r="I4" s="215"/>
      <c r="J4" s="215"/>
      <c r="K4" s="215"/>
    </row>
    <row r="5" spans="1:11" ht="75">
      <c r="A5" s="10" t="s">
        <v>2</v>
      </c>
      <c r="B5" s="11" t="s">
        <v>3</v>
      </c>
      <c r="C5" s="24" t="s">
        <v>4</v>
      </c>
      <c r="D5" s="4" t="s">
        <v>5</v>
      </c>
      <c r="E5" s="3" t="s">
        <v>6</v>
      </c>
      <c r="F5" s="3" t="s">
        <v>7</v>
      </c>
      <c r="G5" s="3" t="s">
        <v>8</v>
      </c>
      <c r="H5" s="3" t="s">
        <v>9</v>
      </c>
      <c r="I5" s="3" t="s">
        <v>10</v>
      </c>
      <c r="J5" s="3" t="s">
        <v>11</v>
      </c>
      <c r="K5" s="3" t="s">
        <v>12</v>
      </c>
    </row>
    <row r="6" spans="1:11" ht="15">
      <c r="A6" s="10">
        <v>1</v>
      </c>
      <c r="B6" s="11">
        <v>2</v>
      </c>
      <c r="C6" s="12">
        <v>3</v>
      </c>
      <c r="D6" s="3">
        <v>4</v>
      </c>
      <c r="E6" s="3">
        <v>5</v>
      </c>
      <c r="F6" s="3">
        <v>6</v>
      </c>
      <c r="G6" s="3">
        <v>7</v>
      </c>
      <c r="H6" s="3">
        <v>8</v>
      </c>
      <c r="I6" s="3">
        <v>9</v>
      </c>
      <c r="J6" s="3">
        <v>10</v>
      </c>
      <c r="K6" s="3">
        <v>11</v>
      </c>
    </row>
    <row r="7" spans="1:11" s="25" customFormat="1" ht="134.25" customHeight="1">
      <c r="A7" s="65">
        <v>1</v>
      </c>
      <c r="B7" s="66" t="s">
        <v>39</v>
      </c>
      <c r="C7" s="67"/>
      <c r="D7" s="63" t="s">
        <v>172</v>
      </c>
      <c r="E7" s="68">
        <v>150</v>
      </c>
      <c r="F7" s="154"/>
      <c r="G7" s="155"/>
      <c r="H7" s="161">
        <f>ROUND(F7+F7*G7,2)</f>
        <v>0</v>
      </c>
      <c r="I7" s="162">
        <f>E7*F7</f>
        <v>0</v>
      </c>
      <c r="J7" s="162">
        <f>K7-I7</f>
        <v>0</v>
      </c>
      <c r="K7" s="162">
        <f>E7*H7</f>
        <v>0</v>
      </c>
    </row>
    <row r="8" spans="1:11" s="25" customFormat="1" ht="126">
      <c r="A8" s="65">
        <v>2</v>
      </c>
      <c r="B8" s="66" t="s">
        <v>78</v>
      </c>
      <c r="C8" s="67"/>
      <c r="D8" s="63" t="s">
        <v>172</v>
      </c>
      <c r="E8" s="63">
        <v>90</v>
      </c>
      <c r="F8" s="69"/>
      <c r="G8" s="155"/>
      <c r="H8" s="161">
        <f t="shared" ref="H8:H16" si="0">ROUND(F8+F8*G8,2)</f>
        <v>0</v>
      </c>
      <c r="I8" s="162">
        <f t="shared" ref="I8:I16" si="1">E8*F8</f>
        <v>0</v>
      </c>
      <c r="J8" s="162">
        <f t="shared" ref="J8:J16" si="2">K8-I8</f>
        <v>0</v>
      </c>
      <c r="K8" s="162">
        <f t="shared" ref="K8:K16" si="3">E8*H8</f>
        <v>0</v>
      </c>
    </row>
    <row r="9" spans="1:11" s="25" customFormat="1" ht="137.25" customHeight="1">
      <c r="A9" s="65">
        <v>3</v>
      </c>
      <c r="B9" s="66" t="s">
        <v>79</v>
      </c>
      <c r="C9" s="67"/>
      <c r="D9" s="63" t="s">
        <v>172</v>
      </c>
      <c r="E9" s="63">
        <v>150</v>
      </c>
      <c r="F9" s="69"/>
      <c r="G9" s="155"/>
      <c r="H9" s="161">
        <f t="shared" si="0"/>
        <v>0</v>
      </c>
      <c r="I9" s="162">
        <f t="shared" si="1"/>
        <v>0</v>
      </c>
      <c r="J9" s="162">
        <f t="shared" si="2"/>
        <v>0</v>
      </c>
      <c r="K9" s="162">
        <f t="shared" si="3"/>
        <v>0</v>
      </c>
    </row>
    <row r="10" spans="1:11" s="25" customFormat="1" ht="65.25" customHeight="1">
      <c r="A10" s="65">
        <v>4</v>
      </c>
      <c r="B10" s="70" t="s">
        <v>66</v>
      </c>
      <c r="C10" s="71"/>
      <c r="D10" s="55" t="s">
        <v>173</v>
      </c>
      <c r="E10" s="55">
        <v>70</v>
      </c>
      <c r="F10" s="156"/>
      <c r="G10" s="155"/>
      <c r="H10" s="161">
        <f t="shared" si="0"/>
        <v>0</v>
      </c>
      <c r="I10" s="162">
        <f t="shared" si="1"/>
        <v>0</v>
      </c>
      <c r="J10" s="162">
        <f t="shared" si="2"/>
        <v>0</v>
      </c>
      <c r="K10" s="162">
        <f t="shared" si="3"/>
        <v>0</v>
      </c>
    </row>
    <row r="11" spans="1:11" s="25" customFormat="1" ht="63">
      <c r="A11" s="65">
        <v>5</v>
      </c>
      <c r="B11" s="72" t="s">
        <v>67</v>
      </c>
      <c r="C11" s="71"/>
      <c r="D11" s="55" t="s">
        <v>173</v>
      </c>
      <c r="E11" s="55">
        <v>60</v>
      </c>
      <c r="F11" s="156"/>
      <c r="G11" s="155"/>
      <c r="H11" s="161">
        <f t="shared" si="0"/>
        <v>0</v>
      </c>
      <c r="I11" s="162">
        <f t="shared" si="1"/>
        <v>0</v>
      </c>
      <c r="J11" s="162">
        <f t="shared" si="2"/>
        <v>0</v>
      </c>
      <c r="K11" s="162">
        <f t="shared" si="3"/>
        <v>0</v>
      </c>
    </row>
    <row r="12" spans="1:11" s="25" customFormat="1" ht="63">
      <c r="A12" s="65">
        <v>6</v>
      </c>
      <c r="B12" s="73" t="s">
        <v>68</v>
      </c>
      <c r="C12" s="71"/>
      <c r="D12" s="55" t="s">
        <v>174</v>
      </c>
      <c r="E12" s="55">
        <v>120</v>
      </c>
      <c r="F12" s="156"/>
      <c r="G12" s="155"/>
      <c r="H12" s="161">
        <f t="shared" si="0"/>
        <v>0</v>
      </c>
      <c r="I12" s="162">
        <f t="shared" si="1"/>
        <v>0</v>
      </c>
      <c r="J12" s="162">
        <f t="shared" si="2"/>
        <v>0</v>
      </c>
      <c r="K12" s="162">
        <f t="shared" si="3"/>
        <v>0</v>
      </c>
    </row>
    <row r="13" spans="1:11" s="25" customFormat="1" ht="63">
      <c r="A13" s="65">
        <v>7</v>
      </c>
      <c r="B13" s="74" t="s">
        <v>80</v>
      </c>
      <c r="C13" s="75"/>
      <c r="D13" s="76" t="s">
        <v>172</v>
      </c>
      <c r="E13" s="77">
        <v>50</v>
      </c>
      <c r="F13" s="157"/>
      <c r="G13" s="158"/>
      <c r="H13" s="161">
        <f t="shared" si="0"/>
        <v>0</v>
      </c>
      <c r="I13" s="162">
        <f t="shared" si="1"/>
        <v>0</v>
      </c>
      <c r="J13" s="162">
        <f t="shared" si="2"/>
        <v>0</v>
      </c>
      <c r="K13" s="162">
        <f t="shared" si="3"/>
        <v>0</v>
      </c>
    </row>
    <row r="14" spans="1:11" s="25" customFormat="1" ht="30">
      <c r="A14" s="65">
        <v>8</v>
      </c>
      <c r="B14" s="78" t="s">
        <v>45</v>
      </c>
      <c r="C14" s="79"/>
      <c r="D14" s="80" t="s">
        <v>175</v>
      </c>
      <c r="E14" s="80">
        <v>350</v>
      </c>
      <c r="F14" s="159"/>
      <c r="G14" s="160"/>
      <c r="H14" s="161">
        <f t="shared" si="0"/>
        <v>0</v>
      </c>
      <c r="I14" s="162">
        <f t="shared" si="1"/>
        <v>0</v>
      </c>
      <c r="J14" s="162">
        <f t="shared" si="2"/>
        <v>0</v>
      </c>
      <c r="K14" s="162">
        <f t="shared" si="3"/>
        <v>0</v>
      </c>
    </row>
    <row r="15" spans="1:11" s="25" customFormat="1" ht="23.25" customHeight="1">
      <c r="A15" s="65">
        <v>9</v>
      </c>
      <c r="B15" s="81" t="s">
        <v>65</v>
      </c>
      <c r="C15" s="79"/>
      <c r="D15" s="80" t="s">
        <v>176</v>
      </c>
      <c r="E15" s="80">
        <v>100</v>
      </c>
      <c r="F15" s="159"/>
      <c r="G15" s="160"/>
      <c r="H15" s="161">
        <f t="shared" si="0"/>
        <v>0</v>
      </c>
      <c r="I15" s="162">
        <f t="shared" si="1"/>
        <v>0</v>
      </c>
      <c r="J15" s="162">
        <f t="shared" si="2"/>
        <v>0</v>
      </c>
      <c r="K15" s="162">
        <f t="shared" si="3"/>
        <v>0</v>
      </c>
    </row>
    <row r="16" spans="1:11" s="25" customFormat="1" ht="60">
      <c r="A16" s="65">
        <v>10</v>
      </c>
      <c r="B16" s="81" t="s">
        <v>177</v>
      </c>
      <c r="C16" s="79"/>
      <c r="D16" s="82" t="s">
        <v>172</v>
      </c>
      <c r="E16" s="80">
        <v>200</v>
      </c>
      <c r="F16" s="159"/>
      <c r="G16" s="160"/>
      <c r="H16" s="161">
        <f t="shared" si="0"/>
        <v>0</v>
      </c>
      <c r="I16" s="162">
        <f t="shared" si="1"/>
        <v>0</v>
      </c>
      <c r="J16" s="162">
        <f t="shared" si="2"/>
        <v>0</v>
      </c>
      <c r="K16" s="162">
        <f t="shared" si="3"/>
        <v>0</v>
      </c>
    </row>
    <row r="17" spans="1:11" ht="15">
      <c r="A17" s="25"/>
      <c r="B17" s="25"/>
      <c r="C17" s="25"/>
      <c r="D17" s="25"/>
      <c r="E17" s="25"/>
      <c r="F17" s="49"/>
      <c r="G17" s="49"/>
      <c r="H17" s="45" t="s">
        <v>14</v>
      </c>
      <c r="I17" s="26">
        <f>SUM(I7:I16)</f>
        <v>0</v>
      </c>
      <c r="J17" s="26">
        <f>SUM(J7:J16)</f>
        <v>0</v>
      </c>
      <c r="K17" s="26">
        <f>SUM(K7:K16)</f>
        <v>0</v>
      </c>
    </row>
    <row r="18" spans="1:11" ht="36.75" customHeight="1">
      <c r="A18" s="210" t="s">
        <v>15</v>
      </c>
      <c r="B18" s="210"/>
      <c r="C18" s="210"/>
      <c r="D18" s="210"/>
      <c r="E18" s="210"/>
      <c r="F18" s="210"/>
      <c r="G18" s="210"/>
      <c r="H18" s="210"/>
      <c r="I18" s="210"/>
      <c r="J18" s="210"/>
      <c r="K18" s="210"/>
    </row>
    <row r="19" spans="1:11" ht="45" customHeight="1">
      <c r="A19" s="210" t="s">
        <v>16</v>
      </c>
      <c r="B19" s="210"/>
      <c r="C19" s="210"/>
      <c r="D19" s="210"/>
      <c r="E19" s="210"/>
      <c r="F19" s="210"/>
      <c r="G19" s="210"/>
      <c r="H19" s="210"/>
      <c r="I19" s="210"/>
      <c r="J19" s="210"/>
      <c r="K19" s="210"/>
    </row>
    <row r="29" spans="1:11" ht="203.25" customHeight="1"/>
    <row r="30" spans="1:11" ht="124.5" customHeight="1"/>
  </sheetData>
  <mergeCells count="7">
    <mergeCell ref="A18:K18"/>
    <mergeCell ref="A19:K19"/>
    <mergeCell ref="A1:H1"/>
    <mergeCell ref="I1:K2"/>
    <mergeCell ref="A2:H2"/>
    <mergeCell ref="A3:K3"/>
    <mergeCell ref="A4:K4"/>
  </mergeCells>
  <pageMargins left="0.7" right="0.7" top="0.75" bottom="0.75" header="0.3" footer="0.3"/>
  <pageSetup paperSize="9" scale="68" fitToHeight="0" orientation="landscape" r:id="rId1"/>
  <rowBreaks count="1" manualBreakCount="1">
    <brk id="38" max="19"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tint="-0.499984740745262"/>
    <pageSetUpPr fitToPage="1"/>
  </sheetPr>
  <dimension ref="A1:K12"/>
  <sheetViews>
    <sheetView zoomScaleNormal="100" zoomScaleSheetLayoutView="80" workbookViewId="0">
      <selection activeCell="A11" sqref="A11:K11"/>
    </sheetView>
  </sheetViews>
  <sheetFormatPr defaultRowHeight="14.25"/>
  <cols>
    <col min="2" max="2" width="21.375" customWidth="1"/>
    <col min="3" max="3" width="15.125" customWidth="1"/>
    <col min="4" max="4" width="13.625" customWidth="1"/>
    <col min="5" max="5" width="17" customWidth="1"/>
    <col min="9" max="9" width="12" bestFit="1" customWidth="1"/>
    <col min="10" max="10" width="11.375" customWidth="1"/>
    <col min="11" max="11" width="14" customWidth="1"/>
  </cols>
  <sheetData>
    <row r="1" spans="1:11" ht="15" customHeight="1">
      <c r="A1" s="219" t="s">
        <v>0</v>
      </c>
      <c r="B1" s="219"/>
      <c r="C1" s="219"/>
      <c r="D1" s="219"/>
      <c r="E1" s="219"/>
      <c r="F1" s="219"/>
      <c r="G1" s="219"/>
      <c r="H1" s="220"/>
      <c r="I1" s="211" t="s">
        <v>74</v>
      </c>
      <c r="J1" s="211"/>
      <c r="K1" s="211"/>
    </row>
    <row r="2" spans="1:11" ht="15">
      <c r="A2" s="225" t="s">
        <v>86</v>
      </c>
      <c r="B2" s="225"/>
      <c r="C2" s="225"/>
      <c r="D2" s="225"/>
      <c r="E2" s="225"/>
      <c r="F2" s="225"/>
      <c r="G2" s="225"/>
      <c r="H2" s="226"/>
      <c r="I2" s="213"/>
      <c r="J2" s="213"/>
      <c r="K2" s="213"/>
    </row>
    <row r="3" spans="1:11" ht="30" customHeight="1">
      <c r="A3" s="217" t="s">
        <v>1</v>
      </c>
      <c r="B3" s="217"/>
      <c r="C3" s="217"/>
      <c r="D3" s="217"/>
      <c r="E3" s="217"/>
      <c r="F3" s="217"/>
      <c r="G3" s="217"/>
      <c r="H3" s="217"/>
      <c r="I3" s="217"/>
      <c r="J3" s="217"/>
      <c r="K3" s="217"/>
    </row>
    <row r="4" spans="1:11" ht="15" customHeight="1">
      <c r="A4" s="215" t="s">
        <v>26</v>
      </c>
      <c r="B4" s="215"/>
      <c r="C4" s="215"/>
      <c r="D4" s="215"/>
      <c r="E4" s="215"/>
      <c r="F4" s="215"/>
      <c r="G4" s="215"/>
      <c r="H4" s="215"/>
      <c r="I4" s="215"/>
      <c r="J4" s="215"/>
      <c r="K4" s="215"/>
    </row>
    <row r="5" spans="1:11" ht="119.25" customHeight="1">
      <c r="A5" s="14" t="s">
        <v>2</v>
      </c>
      <c r="B5" s="14" t="s">
        <v>3</v>
      </c>
      <c r="C5" s="15" t="s">
        <v>4</v>
      </c>
      <c r="D5" s="15" t="s">
        <v>5</v>
      </c>
      <c r="E5" s="14" t="s">
        <v>6</v>
      </c>
      <c r="F5" s="14" t="s">
        <v>7</v>
      </c>
      <c r="G5" s="14" t="s">
        <v>8</v>
      </c>
      <c r="H5" s="14" t="s">
        <v>9</v>
      </c>
      <c r="I5" s="14" t="s">
        <v>10</v>
      </c>
      <c r="J5" s="14" t="s">
        <v>11</v>
      </c>
      <c r="K5" s="14" t="s">
        <v>12</v>
      </c>
    </row>
    <row r="6" spans="1:11" ht="15">
      <c r="A6" s="14">
        <v>1</v>
      </c>
      <c r="B6" s="14">
        <v>2</v>
      </c>
      <c r="C6" s="14">
        <v>3</v>
      </c>
      <c r="D6" s="14">
        <v>4</v>
      </c>
      <c r="E6" s="14">
        <v>5</v>
      </c>
      <c r="F6" s="14">
        <v>6</v>
      </c>
      <c r="G6" s="14">
        <v>7</v>
      </c>
      <c r="H6" s="14">
        <v>8</v>
      </c>
      <c r="I6" s="14">
        <v>9</v>
      </c>
      <c r="J6" s="14">
        <v>10</v>
      </c>
      <c r="K6" s="14">
        <v>11</v>
      </c>
    </row>
    <row r="7" spans="1:11" s="25" customFormat="1" ht="45">
      <c r="A7" s="85">
        <v>1</v>
      </c>
      <c r="B7" s="84" t="s">
        <v>40</v>
      </c>
      <c r="C7" s="85"/>
      <c r="D7" s="85" t="s">
        <v>112</v>
      </c>
      <c r="E7" s="122">
        <v>55</v>
      </c>
      <c r="F7" s="64"/>
      <c r="G7" s="119"/>
      <c r="H7" s="64">
        <f>ROUND(F7+F7*G7,2)</f>
        <v>0</v>
      </c>
      <c r="I7" s="153">
        <f>E7*F7</f>
        <v>0</v>
      </c>
      <c r="J7" s="153">
        <f>K7-I7</f>
        <v>0</v>
      </c>
      <c r="K7" s="153">
        <f>H7*E7</f>
        <v>0</v>
      </c>
    </row>
    <row r="8" spans="1:11" s="25" customFormat="1" ht="45">
      <c r="A8" s="83">
        <v>2</v>
      </c>
      <c r="B8" s="84" t="s">
        <v>41</v>
      </c>
      <c r="C8" s="83"/>
      <c r="D8" s="85" t="s">
        <v>146</v>
      </c>
      <c r="E8" s="63">
        <v>3</v>
      </c>
      <c r="F8" s="69"/>
      <c r="G8" s="163"/>
      <c r="H8" s="64">
        <f>ROUND(F8+F8*G8,2)</f>
        <v>0</v>
      </c>
      <c r="I8" s="153">
        <f>E8*F8</f>
        <v>0</v>
      </c>
      <c r="J8" s="153">
        <f>K8-I8</f>
        <v>0</v>
      </c>
      <c r="K8" s="153">
        <f>H8*E8</f>
        <v>0</v>
      </c>
    </row>
    <row r="9" spans="1:11">
      <c r="A9" s="16"/>
      <c r="B9" s="16"/>
      <c r="C9" s="16"/>
      <c r="D9" s="16"/>
      <c r="E9" s="16"/>
      <c r="F9" s="16"/>
      <c r="G9" s="16"/>
      <c r="H9" s="17" t="s">
        <v>14</v>
      </c>
      <c r="I9" s="27">
        <f>SUM(I7:I8)</f>
        <v>0</v>
      </c>
      <c r="J9" s="27">
        <f>SUM(J7:J8)</f>
        <v>0</v>
      </c>
      <c r="K9" s="27">
        <f>SUM(K7:K8)</f>
        <v>0</v>
      </c>
    </row>
    <row r="10" spans="1:11" ht="15">
      <c r="A10" s="13"/>
      <c r="B10" s="13"/>
      <c r="C10" s="13"/>
      <c r="D10" s="19"/>
      <c r="E10" s="19"/>
      <c r="F10" s="19"/>
      <c r="G10" s="19"/>
      <c r="H10" s="20"/>
      <c r="I10" s="20"/>
      <c r="J10" s="20"/>
      <c r="K10" s="20"/>
    </row>
    <row r="11" spans="1:11" ht="42.75" customHeight="1">
      <c r="A11" s="227" t="s">
        <v>15</v>
      </c>
      <c r="B11" s="227"/>
      <c r="C11" s="227"/>
      <c r="D11" s="227"/>
      <c r="E11" s="227"/>
      <c r="F11" s="227"/>
      <c r="G11" s="227"/>
      <c r="H11" s="227"/>
      <c r="I11" s="227"/>
      <c r="J11" s="227"/>
      <c r="K11" s="227"/>
    </row>
    <row r="12" spans="1:11" ht="46.5" customHeight="1">
      <c r="A12" s="227" t="s">
        <v>16</v>
      </c>
      <c r="B12" s="227"/>
      <c r="C12" s="227"/>
      <c r="D12" s="227"/>
      <c r="E12" s="227"/>
      <c r="F12" s="227"/>
      <c r="G12" s="227"/>
      <c r="H12" s="227"/>
      <c r="I12" s="227"/>
      <c r="J12" s="227"/>
      <c r="K12" s="227"/>
    </row>
  </sheetData>
  <mergeCells count="7">
    <mergeCell ref="A11:K11"/>
    <mergeCell ref="A12:K12"/>
    <mergeCell ref="I1:K2"/>
    <mergeCell ref="A1:H1"/>
    <mergeCell ref="A2:H2"/>
    <mergeCell ref="A3:K3"/>
    <mergeCell ref="A4:K4"/>
  </mergeCells>
  <pageMargins left="0.7" right="0.7" top="0.75" bottom="0.75" header="0.3" footer="0.3"/>
  <pageSetup paperSize="9" fitToWidth="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tint="-0.499984740745262"/>
    <pageSetUpPr fitToPage="1"/>
  </sheetPr>
  <dimension ref="A1:K14"/>
  <sheetViews>
    <sheetView zoomScale="80" zoomScaleNormal="80" zoomScaleSheetLayoutView="80" workbookViewId="0">
      <selection activeCell="F7" sqref="F7:G10"/>
    </sheetView>
  </sheetViews>
  <sheetFormatPr defaultRowHeight="14.25"/>
  <cols>
    <col min="2" max="2" width="53" customWidth="1"/>
    <col min="3" max="3" width="18.25" customWidth="1"/>
  </cols>
  <sheetData>
    <row r="1" spans="1:11" ht="39.75" customHeight="1">
      <c r="A1" s="219" t="s">
        <v>0</v>
      </c>
      <c r="B1" s="219"/>
      <c r="C1" s="219"/>
      <c r="D1" s="1"/>
      <c r="E1" s="1"/>
      <c r="F1" s="1"/>
      <c r="G1" s="1"/>
      <c r="H1" s="2"/>
      <c r="I1" s="211" t="s">
        <v>74</v>
      </c>
      <c r="J1" s="211"/>
      <c r="K1" s="211"/>
    </row>
    <row r="2" spans="1:11" ht="15" customHeight="1">
      <c r="A2" s="225" t="s">
        <v>86</v>
      </c>
      <c r="B2" s="225"/>
      <c r="C2" s="225"/>
      <c r="D2" s="225"/>
      <c r="E2" s="225"/>
      <c r="F2" s="225"/>
      <c r="G2" s="225"/>
      <c r="H2" s="226"/>
      <c r="I2" s="213"/>
      <c r="J2" s="213"/>
      <c r="K2" s="213"/>
    </row>
    <row r="3" spans="1:11" ht="15" customHeight="1">
      <c r="A3" s="217" t="s">
        <v>1</v>
      </c>
      <c r="B3" s="217"/>
      <c r="C3" s="217"/>
      <c r="D3" s="217"/>
      <c r="E3" s="217"/>
      <c r="F3" s="217"/>
      <c r="G3" s="217"/>
      <c r="H3" s="217"/>
      <c r="I3" s="217"/>
      <c r="J3" s="217"/>
      <c r="K3" s="217"/>
    </row>
    <row r="4" spans="1:11" ht="15" customHeight="1">
      <c r="A4" s="215" t="s">
        <v>19</v>
      </c>
      <c r="B4" s="215"/>
      <c r="C4" s="215"/>
      <c r="D4" s="215"/>
      <c r="E4" s="215"/>
      <c r="F4" s="215"/>
      <c r="G4" s="215"/>
      <c r="H4" s="215"/>
      <c r="I4" s="215"/>
      <c r="J4" s="215"/>
      <c r="K4" s="215"/>
    </row>
    <row r="5" spans="1:11" ht="105">
      <c r="A5" s="4" t="s">
        <v>2</v>
      </c>
      <c r="B5" s="32" t="s">
        <v>3</v>
      </c>
      <c r="C5" s="33" t="s">
        <v>4</v>
      </c>
      <c r="D5" s="33" t="s">
        <v>5</v>
      </c>
      <c r="E5" s="24" t="s">
        <v>6</v>
      </c>
      <c r="F5" s="4" t="s">
        <v>7</v>
      </c>
      <c r="G5" s="4" t="s">
        <v>8</v>
      </c>
      <c r="H5" s="4" t="s">
        <v>9</v>
      </c>
      <c r="I5" s="4" t="s">
        <v>10</v>
      </c>
      <c r="J5" s="4" t="s">
        <v>11</v>
      </c>
      <c r="K5" s="4" t="s">
        <v>12</v>
      </c>
    </row>
    <row r="6" spans="1:11" ht="15">
      <c r="A6" s="3">
        <v>1</v>
      </c>
      <c r="B6" s="3">
        <v>2</v>
      </c>
      <c r="C6" s="4">
        <v>3</v>
      </c>
      <c r="D6" s="4">
        <v>4</v>
      </c>
      <c r="E6" s="3">
        <v>5</v>
      </c>
      <c r="F6" s="3">
        <v>6</v>
      </c>
      <c r="G6" s="3">
        <v>7</v>
      </c>
      <c r="H6" s="3">
        <v>8</v>
      </c>
      <c r="I6" s="3">
        <v>9</v>
      </c>
      <c r="J6" s="3">
        <v>10</v>
      </c>
      <c r="K6" s="3">
        <v>11</v>
      </c>
    </row>
    <row r="7" spans="1:11" s="25" customFormat="1" ht="60">
      <c r="A7" s="86">
        <v>1</v>
      </c>
      <c r="B7" s="87" t="s">
        <v>147</v>
      </c>
      <c r="C7" s="88"/>
      <c r="D7" s="63" t="s">
        <v>13</v>
      </c>
      <c r="E7" s="63">
        <v>100</v>
      </c>
      <c r="F7" s="171"/>
      <c r="G7" s="172"/>
      <c r="H7" s="173">
        <f>ROUND(F7*G7+F7,2)</f>
        <v>0</v>
      </c>
      <c r="I7" s="171">
        <f>E7*F7</f>
        <v>0</v>
      </c>
      <c r="J7" s="171">
        <f>K7-I7</f>
        <v>0</v>
      </c>
      <c r="K7" s="171">
        <f>H7*E7</f>
        <v>0</v>
      </c>
    </row>
    <row r="8" spans="1:11" s="25" customFormat="1" ht="75">
      <c r="A8" s="89">
        <v>2</v>
      </c>
      <c r="B8" s="90" t="s">
        <v>81</v>
      </c>
      <c r="C8" s="91"/>
      <c r="D8" s="55" t="s">
        <v>13</v>
      </c>
      <c r="E8" s="92">
        <v>25</v>
      </c>
      <c r="F8" s="174"/>
      <c r="G8" s="175"/>
      <c r="H8" s="173">
        <f t="shared" ref="H8:H10" si="0">ROUND(F8*G8+F8,2)</f>
        <v>0</v>
      </c>
      <c r="I8" s="171">
        <f t="shared" ref="I8:I10" si="1">E8*F8</f>
        <v>0</v>
      </c>
      <c r="J8" s="171">
        <f t="shared" ref="J8:J10" si="2">K8-I8</f>
        <v>0</v>
      </c>
      <c r="K8" s="171">
        <f t="shared" ref="K8:K10" si="3">H8*E8</f>
        <v>0</v>
      </c>
    </row>
    <row r="9" spans="1:11" s="25" customFormat="1" ht="237.75" customHeight="1">
      <c r="A9" s="93">
        <v>3</v>
      </c>
      <c r="B9" s="94" t="s">
        <v>82</v>
      </c>
      <c r="C9" s="95"/>
      <c r="D9" s="50" t="s">
        <v>17</v>
      </c>
      <c r="E9" s="96">
        <v>15</v>
      </c>
      <c r="F9" s="171"/>
      <c r="G9" s="172"/>
      <c r="H9" s="173">
        <f t="shared" si="0"/>
        <v>0</v>
      </c>
      <c r="I9" s="171">
        <f t="shared" si="1"/>
        <v>0</v>
      </c>
      <c r="J9" s="171">
        <f t="shared" si="2"/>
        <v>0</v>
      </c>
      <c r="K9" s="171">
        <f t="shared" si="3"/>
        <v>0</v>
      </c>
    </row>
    <row r="10" spans="1:11" s="25" customFormat="1" ht="45">
      <c r="A10" s="93">
        <v>4</v>
      </c>
      <c r="B10" s="94" t="s">
        <v>121</v>
      </c>
      <c r="C10" s="95"/>
      <c r="D10" s="50" t="s">
        <v>17</v>
      </c>
      <c r="E10" s="96">
        <v>100</v>
      </c>
      <c r="F10" s="171"/>
      <c r="G10" s="172"/>
      <c r="H10" s="173">
        <f t="shared" si="0"/>
        <v>0</v>
      </c>
      <c r="I10" s="171">
        <f t="shared" si="1"/>
        <v>0</v>
      </c>
      <c r="J10" s="171">
        <f t="shared" si="2"/>
        <v>0</v>
      </c>
      <c r="K10" s="171">
        <f t="shared" si="3"/>
        <v>0</v>
      </c>
    </row>
    <row r="11" spans="1:11" ht="15">
      <c r="A11" s="2"/>
      <c r="B11" s="2"/>
      <c r="C11" s="2"/>
      <c r="D11" s="1"/>
      <c r="E11" s="1"/>
      <c r="F11" s="1"/>
      <c r="G11" s="1"/>
      <c r="H11" s="5" t="s">
        <v>14</v>
      </c>
      <c r="I11" s="6">
        <f>SUM(I7:I10)</f>
        <v>0</v>
      </c>
      <c r="J11" s="6">
        <f>SUM(J7:J10)</f>
        <v>0</v>
      </c>
      <c r="K11" s="6">
        <f>SUM(K7:K10)</f>
        <v>0</v>
      </c>
    </row>
    <row r="12" spans="1:11" ht="15">
      <c r="A12" s="210"/>
      <c r="B12" s="210"/>
      <c r="C12" s="210"/>
      <c r="D12" s="210"/>
      <c r="E12" s="210"/>
      <c r="F12" s="210"/>
      <c r="G12" s="210"/>
      <c r="H12" s="210"/>
      <c r="I12" s="210"/>
      <c r="J12" s="210"/>
      <c r="K12" s="210"/>
    </row>
    <row r="13" spans="1:11" ht="42" customHeight="1">
      <c r="A13" s="210" t="s">
        <v>15</v>
      </c>
      <c r="B13" s="210"/>
      <c r="C13" s="210"/>
      <c r="D13" s="210"/>
      <c r="E13" s="210"/>
      <c r="F13" s="210"/>
      <c r="G13" s="210"/>
      <c r="H13" s="210"/>
      <c r="I13" s="210"/>
      <c r="J13" s="210"/>
      <c r="K13" s="210"/>
    </row>
    <row r="14" spans="1:11" ht="39.75" customHeight="1">
      <c r="A14" s="210" t="s">
        <v>16</v>
      </c>
      <c r="B14" s="210"/>
      <c r="C14" s="210"/>
      <c r="D14" s="210"/>
      <c r="E14" s="210"/>
      <c r="F14" s="210"/>
      <c r="G14" s="210"/>
      <c r="H14" s="210"/>
      <c r="I14" s="210"/>
      <c r="J14" s="210"/>
      <c r="K14" s="210"/>
    </row>
  </sheetData>
  <mergeCells count="8">
    <mergeCell ref="A14:K14"/>
    <mergeCell ref="A1:C1"/>
    <mergeCell ref="A12:K12"/>
    <mergeCell ref="A13:K13"/>
    <mergeCell ref="I1:K2"/>
    <mergeCell ref="A3:K3"/>
    <mergeCell ref="A4:K4"/>
    <mergeCell ref="A2:H2"/>
  </mergeCells>
  <pageMargins left="0.7" right="0.7" top="0.75" bottom="0.75" header="0.3" footer="0.3"/>
  <pageSetup paperSize="9" scale="79"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953DD-9F0C-44E2-9B43-0D6573222D21}">
  <sheetPr>
    <tabColor theme="0" tint="-0.34998626667073579"/>
    <pageSetUpPr fitToPage="1"/>
  </sheetPr>
  <dimension ref="A1:K16"/>
  <sheetViews>
    <sheetView zoomScaleNormal="100" zoomScaleSheetLayoutView="100" workbookViewId="0">
      <selection activeCell="H8" sqref="H8"/>
    </sheetView>
  </sheetViews>
  <sheetFormatPr defaultRowHeight="14.25"/>
  <cols>
    <col min="2" max="2" width="43.375" customWidth="1"/>
    <col min="3" max="3" width="27.625" customWidth="1"/>
    <col min="4" max="4" width="13.125" customWidth="1"/>
    <col min="5" max="5" width="15.625" customWidth="1"/>
  </cols>
  <sheetData>
    <row r="1" spans="1:11" ht="33" customHeight="1">
      <c r="A1" s="219" t="s">
        <v>0</v>
      </c>
      <c r="B1" s="219"/>
      <c r="C1" s="219"/>
      <c r="D1" s="219"/>
      <c r="E1" s="219"/>
      <c r="F1" s="219"/>
      <c r="G1" s="219"/>
      <c r="H1" s="220"/>
      <c r="I1" s="211" t="s">
        <v>74</v>
      </c>
      <c r="J1" s="211"/>
      <c r="K1" s="211"/>
    </row>
    <row r="2" spans="1:11" ht="15" customHeight="1">
      <c r="A2" s="221" t="s">
        <v>86</v>
      </c>
      <c r="B2" s="221"/>
      <c r="C2" s="221"/>
      <c r="D2" s="221"/>
      <c r="E2" s="221"/>
      <c r="F2" s="221"/>
      <c r="G2" s="221"/>
      <c r="H2" s="222"/>
      <c r="I2" s="213"/>
      <c r="J2" s="213"/>
      <c r="K2" s="213"/>
    </row>
    <row r="3" spans="1:11" ht="15">
      <c r="A3" s="217" t="s">
        <v>1</v>
      </c>
      <c r="B3" s="217"/>
      <c r="C3" s="217"/>
      <c r="D3" s="217"/>
      <c r="E3" s="217"/>
      <c r="F3" s="217"/>
      <c r="G3" s="217"/>
      <c r="H3" s="217"/>
      <c r="I3" s="217"/>
      <c r="J3" s="217"/>
      <c r="K3" s="217"/>
    </row>
    <row r="4" spans="1:11" ht="15" customHeight="1">
      <c r="A4" s="215" t="s">
        <v>43</v>
      </c>
      <c r="B4" s="215"/>
      <c r="C4" s="215"/>
      <c r="D4" s="215"/>
      <c r="E4" s="215"/>
      <c r="F4" s="215"/>
      <c r="G4" s="215"/>
      <c r="H4" s="215"/>
      <c r="I4" s="215"/>
      <c r="J4" s="215"/>
      <c r="K4" s="215"/>
    </row>
    <row r="5" spans="1:11" ht="60">
      <c r="A5" s="4" t="s">
        <v>2</v>
      </c>
      <c r="B5" s="32" t="s">
        <v>3</v>
      </c>
      <c r="C5" s="33" t="s">
        <v>4</v>
      </c>
      <c r="D5" s="33" t="s">
        <v>5</v>
      </c>
      <c r="E5" s="24" t="s">
        <v>6</v>
      </c>
      <c r="F5" s="4" t="s">
        <v>7</v>
      </c>
      <c r="G5" s="4" t="s">
        <v>8</v>
      </c>
      <c r="H5" s="4" t="s">
        <v>9</v>
      </c>
      <c r="I5" s="4" t="s">
        <v>10</v>
      </c>
      <c r="J5" s="4" t="s">
        <v>11</v>
      </c>
      <c r="K5" s="4" t="s">
        <v>12</v>
      </c>
    </row>
    <row r="6" spans="1:11" ht="15">
      <c r="A6" s="3">
        <v>1</v>
      </c>
      <c r="B6" s="3">
        <v>2</v>
      </c>
      <c r="C6" s="4">
        <v>3</v>
      </c>
      <c r="D6" s="4">
        <v>4</v>
      </c>
      <c r="E6" s="3">
        <v>5</v>
      </c>
      <c r="F6" s="3">
        <v>6</v>
      </c>
      <c r="G6" s="3">
        <v>7</v>
      </c>
      <c r="H6" s="3">
        <v>8</v>
      </c>
      <c r="I6" s="3">
        <v>9</v>
      </c>
      <c r="J6" s="3">
        <v>10</v>
      </c>
      <c r="K6" s="3">
        <v>11</v>
      </c>
    </row>
    <row r="7" spans="1:11" s="25" customFormat="1" ht="138.75" customHeight="1">
      <c r="A7" s="176">
        <v>1</v>
      </c>
      <c r="B7" s="177" t="s">
        <v>119</v>
      </c>
      <c r="C7" s="178"/>
      <c r="D7" s="179" t="s">
        <v>17</v>
      </c>
      <c r="E7" s="180">
        <v>15</v>
      </c>
      <c r="F7" s="189"/>
      <c r="G7" s="190"/>
      <c r="H7" s="189">
        <f>ROUND(F7+F7*G7,2)</f>
        <v>0</v>
      </c>
      <c r="I7" s="187">
        <f>E7*F7</f>
        <v>0</v>
      </c>
      <c r="J7" s="187">
        <f>K7-I7</f>
        <v>0</v>
      </c>
      <c r="K7" s="187">
        <f>E7*H7</f>
        <v>0</v>
      </c>
    </row>
    <row r="8" spans="1:11" s="49" customFormat="1" ht="231.75" customHeight="1">
      <c r="A8" s="176">
        <v>2</v>
      </c>
      <c r="B8" s="177" t="s">
        <v>178</v>
      </c>
      <c r="C8" s="188"/>
      <c r="D8" s="55" t="s">
        <v>17</v>
      </c>
      <c r="E8" s="92">
        <v>25</v>
      </c>
      <c r="F8" s="189"/>
      <c r="G8" s="190"/>
      <c r="H8" s="189">
        <f t="shared" ref="H8:H13" si="0">ROUND(F8+F8*G8,2)</f>
        <v>0</v>
      </c>
      <c r="I8" s="187">
        <f t="shared" ref="I8:I13" si="1">E8*F8</f>
        <v>0</v>
      </c>
      <c r="J8" s="187">
        <f t="shared" ref="J8:J13" si="2">K8-I8</f>
        <v>0</v>
      </c>
      <c r="K8" s="187">
        <f t="shared" ref="K8:K12" si="3">E8*H8</f>
        <v>0</v>
      </c>
    </row>
    <row r="9" spans="1:11" s="25" customFormat="1" ht="178.5" customHeight="1">
      <c r="A9" s="176">
        <v>3</v>
      </c>
      <c r="B9" s="181" t="s">
        <v>116</v>
      </c>
      <c r="C9" s="182"/>
      <c r="D9" s="179" t="s">
        <v>17</v>
      </c>
      <c r="E9" s="183">
        <v>100</v>
      </c>
      <c r="F9" s="186"/>
      <c r="G9" s="190"/>
      <c r="H9" s="189">
        <f t="shared" si="0"/>
        <v>0</v>
      </c>
      <c r="I9" s="187">
        <f t="shared" si="1"/>
        <v>0</v>
      </c>
      <c r="J9" s="187">
        <f t="shared" si="2"/>
        <v>0</v>
      </c>
      <c r="K9" s="187">
        <f t="shared" si="3"/>
        <v>0</v>
      </c>
    </row>
    <row r="10" spans="1:11" s="25" customFormat="1" ht="187.5" customHeight="1">
      <c r="A10" s="176">
        <v>4</v>
      </c>
      <c r="B10" s="181" t="s">
        <v>117</v>
      </c>
      <c r="C10" s="182"/>
      <c r="D10" s="179" t="s">
        <v>17</v>
      </c>
      <c r="E10" s="183">
        <v>100</v>
      </c>
      <c r="F10" s="186"/>
      <c r="G10" s="190"/>
      <c r="H10" s="189">
        <f t="shared" si="0"/>
        <v>0</v>
      </c>
      <c r="I10" s="187">
        <f t="shared" si="1"/>
        <v>0</v>
      </c>
      <c r="J10" s="187">
        <f t="shared" si="2"/>
        <v>0</v>
      </c>
      <c r="K10" s="187">
        <f t="shared" si="3"/>
        <v>0</v>
      </c>
    </row>
    <row r="11" spans="1:11" s="25" customFormat="1" ht="181.5" customHeight="1">
      <c r="A11" s="176">
        <v>5</v>
      </c>
      <c r="B11" s="181" t="s">
        <v>118</v>
      </c>
      <c r="C11" s="182"/>
      <c r="D11" s="179" t="s">
        <v>17</v>
      </c>
      <c r="E11" s="183">
        <v>100</v>
      </c>
      <c r="F11" s="186"/>
      <c r="G11" s="190"/>
      <c r="H11" s="189">
        <f t="shared" si="0"/>
        <v>0</v>
      </c>
      <c r="I11" s="187">
        <f t="shared" si="1"/>
        <v>0</v>
      </c>
      <c r="J11" s="187">
        <f t="shared" si="2"/>
        <v>0</v>
      </c>
      <c r="K11" s="187">
        <f t="shared" si="3"/>
        <v>0</v>
      </c>
    </row>
    <row r="12" spans="1:11" s="49" customFormat="1" ht="60">
      <c r="A12" s="176">
        <v>6</v>
      </c>
      <c r="B12" s="177" t="s">
        <v>179</v>
      </c>
      <c r="C12" s="195"/>
      <c r="D12" s="55" t="s">
        <v>17</v>
      </c>
      <c r="E12" s="196">
        <v>100</v>
      </c>
      <c r="F12" s="194"/>
      <c r="G12" s="190"/>
      <c r="H12" s="189">
        <f t="shared" si="0"/>
        <v>0</v>
      </c>
      <c r="I12" s="187">
        <f t="shared" si="1"/>
        <v>0</v>
      </c>
      <c r="J12" s="187">
        <f t="shared" si="2"/>
        <v>0</v>
      </c>
      <c r="K12" s="187">
        <f t="shared" si="3"/>
        <v>0</v>
      </c>
    </row>
    <row r="13" spans="1:11" s="49" customFormat="1" ht="45">
      <c r="A13" s="193">
        <v>7</v>
      </c>
      <c r="B13" s="192" t="s">
        <v>83</v>
      </c>
      <c r="C13" s="184"/>
      <c r="D13" s="50" t="s">
        <v>17</v>
      </c>
      <c r="E13" s="50">
        <v>100</v>
      </c>
      <c r="F13" s="185"/>
      <c r="G13" s="146"/>
      <c r="H13" s="186">
        <f t="shared" si="0"/>
        <v>0</v>
      </c>
      <c r="I13" s="185">
        <f t="shared" si="1"/>
        <v>0</v>
      </c>
      <c r="J13" s="191">
        <f t="shared" si="2"/>
        <v>0</v>
      </c>
      <c r="K13" s="187">
        <f>E13*H13</f>
        <v>0</v>
      </c>
    </row>
    <row r="14" spans="1:11" ht="15">
      <c r="A14" s="2"/>
      <c r="B14" s="2"/>
      <c r="C14" s="2"/>
      <c r="D14" s="1"/>
      <c r="E14" s="1"/>
      <c r="F14" s="1"/>
      <c r="G14" s="1"/>
      <c r="H14" s="36" t="s">
        <v>14</v>
      </c>
      <c r="I14" s="35">
        <f>SUM(I7:I13)</f>
        <v>0</v>
      </c>
      <c r="J14" s="34">
        <f>SUM(J7:J13)</f>
        <v>0</v>
      </c>
      <c r="K14" s="34">
        <f>SUM(K7:K13)</f>
        <v>0</v>
      </c>
    </row>
    <row r="15" spans="1:11" ht="32.25" customHeight="1">
      <c r="A15" s="210" t="s">
        <v>15</v>
      </c>
      <c r="B15" s="210"/>
      <c r="C15" s="210"/>
      <c r="D15" s="210"/>
      <c r="E15" s="210"/>
      <c r="F15" s="210"/>
      <c r="G15" s="210"/>
      <c r="H15" s="210"/>
      <c r="I15" s="210"/>
      <c r="J15" s="210"/>
      <c r="K15" s="210"/>
    </row>
    <row r="16" spans="1:11" ht="34.5" customHeight="1">
      <c r="A16" s="210" t="s">
        <v>16</v>
      </c>
      <c r="B16" s="210"/>
      <c r="C16" s="210"/>
      <c r="D16" s="210"/>
      <c r="E16" s="210"/>
      <c r="F16" s="210"/>
      <c r="G16" s="210"/>
      <c r="H16" s="210"/>
      <c r="I16" s="210"/>
      <c r="J16" s="210"/>
      <c r="K16" s="210"/>
    </row>
  </sheetData>
  <mergeCells count="7">
    <mergeCell ref="A16:K16"/>
    <mergeCell ref="A1:H1"/>
    <mergeCell ref="I1:K2"/>
    <mergeCell ref="A2:H2"/>
    <mergeCell ref="A3:K3"/>
    <mergeCell ref="A4:K4"/>
    <mergeCell ref="A15:K15"/>
  </mergeCells>
  <pageMargins left="0.7" right="0.7" top="0.75" bottom="0.75" header="0.3" footer="0.3"/>
  <pageSetup paperSize="9" scale="74"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tint="-0.34998626667073579"/>
    <pageSetUpPr fitToPage="1"/>
  </sheetPr>
  <dimension ref="A1:K10"/>
  <sheetViews>
    <sheetView zoomScaleNormal="100" zoomScaleSheetLayoutView="100" workbookViewId="0">
      <selection activeCell="F21" sqref="F21"/>
    </sheetView>
  </sheetViews>
  <sheetFormatPr defaultRowHeight="14.25"/>
  <cols>
    <col min="2" max="2" width="43.375" customWidth="1"/>
    <col min="3" max="3" width="27.625" customWidth="1"/>
    <col min="4" max="4" width="13.125" customWidth="1"/>
    <col min="5" max="5" width="15.625" customWidth="1"/>
  </cols>
  <sheetData>
    <row r="1" spans="1:11" ht="33" customHeight="1">
      <c r="A1" s="219" t="s">
        <v>0</v>
      </c>
      <c r="B1" s="219"/>
      <c r="C1" s="219"/>
      <c r="D1" s="219"/>
      <c r="E1" s="219"/>
      <c r="F1" s="219"/>
      <c r="G1" s="219"/>
      <c r="H1" s="220"/>
      <c r="I1" s="211" t="s">
        <v>74</v>
      </c>
      <c r="J1" s="211"/>
      <c r="K1" s="211"/>
    </row>
    <row r="2" spans="1:11" ht="15" customHeight="1">
      <c r="A2" s="221" t="s">
        <v>86</v>
      </c>
      <c r="B2" s="221"/>
      <c r="C2" s="221"/>
      <c r="D2" s="221"/>
      <c r="E2" s="221"/>
      <c r="F2" s="221"/>
      <c r="G2" s="221"/>
      <c r="H2" s="222"/>
      <c r="I2" s="213"/>
      <c r="J2" s="213"/>
      <c r="K2" s="213"/>
    </row>
    <row r="3" spans="1:11" ht="15">
      <c r="A3" s="217" t="s">
        <v>1</v>
      </c>
      <c r="B3" s="217"/>
      <c r="C3" s="217"/>
      <c r="D3" s="217"/>
      <c r="E3" s="217"/>
      <c r="F3" s="217"/>
      <c r="G3" s="217"/>
      <c r="H3" s="217"/>
      <c r="I3" s="217"/>
      <c r="J3" s="217"/>
      <c r="K3" s="217"/>
    </row>
    <row r="4" spans="1:11" ht="15" customHeight="1">
      <c r="A4" s="215" t="s">
        <v>183</v>
      </c>
      <c r="B4" s="215"/>
      <c r="C4" s="215"/>
      <c r="D4" s="215"/>
      <c r="E4" s="215"/>
      <c r="F4" s="215"/>
      <c r="G4" s="215"/>
      <c r="H4" s="215"/>
      <c r="I4" s="215"/>
      <c r="J4" s="215"/>
      <c r="K4" s="215"/>
    </row>
    <row r="5" spans="1:11" ht="60">
      <c r="A5" s="4" t="s">
        <v>2</v>
      </c>
      <c r="B5" s="32" t="s">
        <v>3</v>
      </c>
      <c r="C5" s="33" t="s">
        <v>4</v>
      </c>
      <c r="D5" s="33" t="s">
        <v>5</v>
      </c>
      <c r="E5" s="24" t="s">
        <v>6</v>
      </c>
      <c r="F5" s="4" t="s">
        <v>7</v>
      </c>
      <c r="G5" s="4" t="s">
        <v>8</v>
      </c>
      <c r="H5" s="4" t="s">
        <v>9</v>
      </c>
      <c r="I5" s="4" t="s">
        <v>10</v>
      </c>
      <c r="J5" s="4" t="s">
        <v>11</v>
      </c>
      <c r="K5" s="4" t="s">
        <v>12</v>
      </c>
    </row>
    <row r="6" spans="1:11" ht="15">
      <c r="A6" s="3">
        <v>1</v>
      </c>
      <c r="B6" s="3">
        <v>2</v>
      </c>
      <c r="C6" s="4">
        <v>3</v>
      </c>
      <c r="D6" s="4">
        <v>4</v>
      </c>
      <c r="E6" s="3">
        <v>5</v>
      </c>
      <c r="F6" s="3">
        <v>6</v>
      </c>
      <c r="G6" s="3">
        <v>7</v>
      </c>
      <c r="H6" s="3">
        <v>8</v>
      </c>
      <c r="I6" s="3">
        <v>9</v>
      </c>
      <c r="J6" s="3">
        <v>10</v>
      </c>
      <c r="K6" s="3">
        <v>11</v>
      </c>
    </row>
    <row r="7" spans="1:11" s="25" customFormat="1" ht="74.25" customHeight="1">
      <c r="A7" s="193">
        <v>1</v>
      </c>
      <c r="B7" s="198" t="s">
        <v>185</v>
      </c>
      <c r="C7" s="201"/>
      <c r="D7" s="41" t="s">
        <v>184</v>
      </c>
      <c r="E7" s="202">
        <v>25</v>
      </c>
      <c r="F7" s="203"/>
      <c r="G7" s="204"/>
      <c r="H7" s="203">
        <f>ROUND(F7+F7*G7,2)</f>
        <v>0</v>
      </c>
      <c r="I7" s="205">
        <f>E7*F7</f>
        <v>0</v>
      </c>
      <c r="J7" s="205">
        <f>K7-I7</f>
        <v>0</v>
      </c>
      <c r="K7" s="205">
        <f>E7*H7</f>
        <v>0</v>
      </c>
    </row>
    <row r="8" spans="1:11" ht="15">
      <c r="A8" s="2"/>
      <c r="B8" s="2"/>
      <c r="C8" s="2"/>
      <c r="D8" s="1"/>
      <c r="E8" s="1"/>
      <c r="F8" s="1"/>
      <c r="G8" s="1"/>
      <c r="H8" s="36" t="s">
        <v>14</v>
      </c>
      <c r="I8" s="35">
        <f>SUM(I7:I7)</f>
        <v>0</v>
      </c>
      <c r="J8" s="35">
        <f>SUM(J7:J7)</f>
        <v>0</v>
      </c>
      <c r="K8" s="35">
        <f>SUM(K7:K7)</f>
        <v>0</v>
      </c>
    </row>
    <row r="9" spans="1:11" ht="32.25" customHeight="1">
      <c r="A9" s="210" t="s">
        <v>15</v>
      </c>
      <c r="B9" s="210"/>
      <c r="C9" s="210"/>
      <c r="D9" s="210"/>
      <c r="E9" s="210"/>
      <c r="F9" s="210"/>
      <c r="G9" s="210"/>
      <c r="H9" s="210"/>
      <c r="I9" s="210"/>
      <c r="J9" s="210"/>
      <c r="K9" s="210"/>
    </row>
    <row r="10" spans="1:11" ht="34.5" customHeight="1">
      <c r="A10" s="210" t="s">
        <v>16</v>
      </c>
      <c r="B10" s="210"/>
      <c r="C10" s="210"/>
      <c r="D10" s="210"/>
      <c r="E10" s="210"/>
      <c r="F10" s="210"/>
      <c r="G10" s="210"/>
      <c r="H10" s="210"/>
      <c r="I10" s="210"/>
      <c r="J10" s="210"/>
      <c r="K10" s="210"/>
    </row>
  </sheetData>
  <mergeCells count="7">
    <mergeCell ref="A9:K9"/>
    <mergeCell ref="A10:K10"/>
    <mergeCell ref="I1:K2"/>
    <mergeCell ref="A3:K3"/>
    <mergeCell ref="A4:K4"/>
    <mergeCell ref="A2:H2"/>
    <mergeCell ref="A1:H1"/>
  </mergeCells>
  <pageMargins left="0.7" right="0.7" top="0.75" bottom="0.75" header="0.3" footer="0.3"/>
  <pageSetup paperSize="9" scale="74"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17"/>
  <sheetViews>
    <sheetView zoomScale="70" zoomScaleNormal="70" workbookViewId="0">
      <selection activeCell="D26" sqref="D26"/>
    </sheetView>
  </sheetViews>
  <sheetFormatPr defaultRowHeight="14.25"/>
  <cols>
    <col min="1" max="1" width="18" customWidth="1"/>
    <col min="2" max="2" width="24.5" customWidth="1"/>
    <col min="3" max="3" width="31.125" customWidth="1"/>
  </cols>
  <sheetData>
    <row r="1" spans="1:3" ht="27.75" thickBot="1">
      <c r="A1" s="29"/>
      <c r="B1" s="29"/>
      <c r="C1" s="29"/>
    </row>
    <row r="2" spans="1:3" ht="27.75" thickBot="1">
      <c r="A2" s="208" t="s">
        <v>60</v>
      </c>
      <c r="B2" s="209" t="s">
        <v>61</v>
      </c>
      <c r="C2" s="209" t="s">
        <v>62</v>
      </c>
    </row>
    <row r="3" spans="1:3" ht="27.75" thickBot="1">
      <c r="A3" s="206">
        <v>1</v>
      </c>
      <c r="B3" s="207">
        <f>'Zadanie 1'!I34</f>
        <v>0</v>
      </c>
      <c r="C3" s="207">
        <f>'Zadanie 1'!K34</f>
        <v>0</v>
      </c>
    </row>
    <row r="4" spans="1:3" ht="27.75" thickBot="1">
      <c r="A4" s="206">
        <v>2</v>
      </c>
      <c r="B4" s="207">
        <f>'Zadanie 2'!I9</f>
        <v>0</v>
      </c>
      <c r="C4" s="207">
        <f>'Zadanie 2'!K9</f>
        <v>0</v>
      </c>
    </row>
    <row r="5" spans="1:3" ht="27.75" thickBot="1">
      <c r="A5" s="206">
        <v>3</v>
      </c>
      <c r="B5" s="207">
        <f>'Zadanie 3'!I23</f>
        <v>0</v>
      </c>
      <c r="C5" s="207">
        <f>'Zadanie 3'!K23</f>
        <v>0</v>
      </c>
    </row>
    <row r="6" spans="1:3" ht="27.75" thickBot="1">
      <c r="A6" s="206">
        <v>4</v>
      </c>
      <c r="B6" s="207">
        <f>'Zadanie 4'!I20</f>
        <v>0</v>
      </c>
      <c r="C6" s="207">
        <f>'Zadanie 4'!K20</f>
        <v>0</v>
      </c>
    </row>
    <row r="7" spans="1:3" ht="27.75" thickBot="1">
      <c r="A7" s="206">
        <v>5</v>
      </c>
      <c r="B7" s="207">
        <f>'Zadanie 5'!I31</f>
        <v>0</v>
      </c>
      <c r="C7" s="207">
        <f>'Zadanie 5'!K31</f>
        <v>0</v>
      </c>
    </row>
    <row r="8" spans="1:3" ht="27.75" thickBot="1">
      <c r="A8" s="206">
        <v>6</v>
      </c>
      <c r="B8" s="207">
        <f>'Zadanie 6'!I10</f>
        <v>0</v>
      </c>
      <c r="C8" s="207">
        <f>'Zadanie 6'!K10</f>
        <v>0</v>
      </c>
    </row>
    <row r="9" spans="1:3" ht="27.75" thickBot="1">
      <c r="A9" s="206">
        <v>7</v>
      </c>
      <c r="B9" s="207">
        <f>'Zadanie 7'!I17</f>
        <v>0</v>
      </c>
      <c r="C9" s="207">
        <f>'Zadanie 7'!K17</f>
        <v>0</v>
      </c>
    </row>
    <row r="10" spans="1:3" ht="27.75" thickBot="1">
      <c r="A10" s="206">
        <v>8</v>
      </c>
      <c r="B10" s="207">
        <f>'Zadanie 8'!I9</f>
        <v>0</v>
      </c>
      <c r="C10" s="207">
        <f>'Zadanie 8'!K9</f>
        <v>0</v>
      </c>
    </row>
    <row r="11" spans="1:3" ht="27.75" thickBot="1">
      <c r="A11" s="206">
        <v>9</v>
      </c>
      <c r="B11" s="207">
        <f>'Zadanie 9'!I11</f>
        <v>0</v>
      </c>
      <c r="C11" s="207">
        <f>'Zadanie 9'!K11</f>
        <v>0</v>
      </c>
    </row>
    <row r="12" spans="1:3" ht="27.75" thickBot="1">
      <c r="A12" s="206">
        <v>10</v>
      </c>
      <c r="B12" s="207">
        <f>'Zadanie 10'!I14</f>
        <v>0</v>
      </c>
      <c r="C12" s="207">
        <f>'Zadanie 10'!K14</f>
        <v>0</v>
      </c>
    </row>
    <row r="13" spans="1:3" ht="27.75" thickBot="1">
      <c r="A13" s="206">
        <v>11</v>
      </c>
      <c r="B13" s="207">
        <f>'Zadanie 11'!I8</f>
        <v>0</v>
      </c>
      <c r="C13" s="207">
        <f>'Zadanie 11'!K8</f>
        <v>0</v>
      </c>
    </row>
    <row r="14" spans="1:3" ht="28.5" thickBot="1">
      <c r="A14" s="30" t="s">
        <v>63</v>
      </c>
      <c r="B14" s="31">
        <f>SUM(B3:B13)</f>
        <v>0</v>
      </c>
      <c r="C14" s="31">
        <f>SUM(C3:C13)</f>
        <v>0</v>
      </c>
    </row>
    <row r="17" spans="9:9" ht="15">
      <c r="I17" s="28"/>
    </row>
  </sheetData>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12</vt:i4>
      </vt:variant>
      <vt:variant>
        <vt:lpstr>Nazwane zakresy</vt:lpstr>
      </vt:variant>
      <vt:variant>
        <vt:i4>4</vt:i4>
      </vt:variant>
    </vt:vector>
  </HeadingPairs>
  <TitlesOfParts>
    <vt:vector size="16" baseType="lpstr">
      <vt:lpstr>Zadanie 1</vt:lpstr>
      <vt:lpstr>Zadanie 2</vt:lpstr>
      <vt:lpstr>Zadanie 3</vt:lpstr>
      <vt:lpstr>Zadanie 4</vt:lpstr>
      <vt:lpstr>Zadanie 5</vt:lpstr>
      <vt:lpstr>Zadanie 6</vt:lpstr>
      <vt:lpstr>Zadanie 7</vt:lpstr>
      <vt:lpstr>Zadanie 8</vt:lpstr>
      <vt:lpstr>Zadanie 9</vt:lpstr>
      <vt:lpstr>Zadanie 10</vt:lpstr>
      <vt:lpstr>Zadanie 11</vt:lpstr>
      <vt:lpstr>Wartość</vt:lpstr>
      <vt:lpstr>'Zadanie 2'!Obszar_wydruku</vt:lpstr>
      <vt:lpstr>'Zadanie 3'!Obszar_wydruku</vt:lpstr>
      <vt:lpstr>'Zadanie 6'!Obszar_wydruku</vt:lpstr>
      <vt:lpstr>'Zadanie 7'!Obszar_wydruku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idabrows</dc:creator>
  <cp:lastModifiedBy>Barbara Michalik</cp:lastModifiedBy>
  <cp:lastPrinted>2025-04-01T09:18:28Z</cp:lastPrinted>
  <dcterms:created xsi:type="dcterms:W3CDTF">2021-02-16T10:43:52Z</dcterms:created>
  <dcterms:modified xsi:type="dcterms:W3CDTF">2025-04-03T07:38:41Z</dcterms:modified>
</cp:coreProperties>
</file>