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5\11 WYP DCZP 2025 P - wyposażenie\"/>
    </mc:Choice>
  </mc:AlternateContent>
  <xr:revisionPtr revIDLastSave="0" documentId="13_ncr:1_{F33EF5AC-3CF8-433E-9123-1126CCD5AA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nr 1" sheetId="3" r:id="rId1"/>
    <sheet name="Zadanie nr 2" sheetId="7" r:id="rId2"/>
    <sheet name="Zadanie nr 3" sheetId="8" r:id="rId3"/>
    <sheet name="Zadanie 4" sheetId="12" r:id="rId4"/>
    <sheet name="Zadanie 5" sheetId="13" r:id="rId5"/>
    <sheet name="koszty" sheetId="5" r:id="rId6"/>
  </sheets>
  <definedNames>
    <definedName name="_xlnm.Print_Area" localSheetId="5">koszty!$A$1:$D$26</definedName>
    <definedName name="_xlnm.Print_Area" localSheetId="0">'Zadanie nr 1'!$A$1:$K$16</definedName>
  </definedNames>
  <calcPr calcId="191029"/>
</workbook>
</file>

<file path=xl/calcChain.xml><?xml version="1.0" encoding="utf-8"?>
<calcChain xmlns="http://schemas.openxmlformats.org/spreadsheetml/2006/main">
  <c r="H9" i="8" l="1"/>
  <c r="I9" i="7"/>
  <c r="H8" i="3"/>
  <c r="I10" i="13"/>
  <c r="H10" i="13"/>
  <c r="K10" i="13" s="1"/>
  <c r="J10" i="13" s="1"/>
  <c r="H9" i="13" l="1"/>
  <c r="K9" i="13" s="1"/>
  <c r="J9" i="13" s="1"/>
  <c r="H8" i="13"/>
  <c r="I9" i="12"/>
  <c r="H9" i="12"/>
  <c r="K9" i="12" s="1"/>
  <c r="J9" i="12" s="1"/>
  <c r="K9" i="8"/>
  <c r="H9" i="7"/>
  <c r="K9" i="7" s="1"/>
  <c r="J9" i="7" s="1"/>
  <c r="J10" i="7" s="1"/>
  <c r="H10" i="3"/>
  <c r="H9" i="3"/>
  <c r="I9" i="13"/>
  <c r="I9" i="3" l="1"/>
  <c r="I10" i="3"/>
  <c r="K10" i="3"/>
  <c r="J10" i="3" s="1"/>
  <c r="I10" i="12" l="1"/>
  <c r="B5" i="5" s="1"/>
  <c r="K10" i="12"/>
  <c r="C5" i="5" s="1"/>
  <c r="I8" i="13"/>
  <c r="K8" i="13"/>
  <c r="K11" i="13" s="1"/>
  <c r="I11" i="13" l="1"/>
  <c r="B6" i="5" s="1"/>
  <c r="J8" i="13"/>
  <c r="J11" i="13" s="1"/>
  <c r="C6" i="5"/>
  <c r="J10" i="12"/>
  <c r="K9" i="3" l="1"/>
  <c r="J9" i="3" l="1"/>
  <c r="I10" i="7"/>
  <c r="B3" i="5" s="1"/>
  <c r="K10" i="8" l="1"/>
  <c r="C4" i="5" s="1"/>
  <c r="I9" i="8"/>
  <c r="I10" i="8" s="1"/>
  <c r="K10" i="7"/>
  <c r="C3" i="5" s="1"/>
  <c r="B4" i="5" l="1"/>
  <c r="J9" i="8"/>
  <c r="J10" i="8" s="1"/>
  <c r="I8" i="3" l="1"/>
  <c r="I11" i="3" s="1"/>
  <c r="K8" i="3"/>
  <c r="K11" i="3" s="1"/>
  <c r="C2" i="5" l="1"/>
  <c r="C7" i="5" s="1"/>
  <c r="B2" i="5"/>
  <c r="B7" i="5" s="1"/>
  <c r="J8" i="3"/>
  <c r="J11" i="3" s="1"/>
</calcChain>
</file>

<file path=xl/sharedStrings.xml><?xml version="1.0" encoding="utf-8"?>
<sst xmlns="http://schemas.openxmlformats.org/spreadsheetml/2006/main" count="126" uniqueCount="41">
  <si>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</si>
  <si>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</si>
  <si>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</si>
  <si>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</si>
  <si>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</si>
  <si>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</si>
  <si>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</si>
  <si>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</si>
  <si>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</si>
  <si>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</si>
  <si>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RAZEM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</si>
  <si>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</si>
  <si>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</si>
  <si>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</si>
  <si>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</si>
  <si>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</si>
  <si>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Rysunek poglądowy</t>
  </si>
  <si>
    <t>Ilość</t>
  </si>
  <si>
    <t xml:space="preserve">nr zadania </t>
  </si>
  <si>
    <t>wartość netto</t>
  </si>
  <si>
    <t>wartość brutto</t>
  </si>
  <si>
    <t>Załącznik nr 2 do SWZ</t>
  </si>
  <si>
    <r>
      <rPr>
        <b/>
        <u/>
        <sz val="10"/>
        <rFont val="Calibri"/>
        <family val="2"/>
        <charset val="238"/>
      </rPr>
      <t>Fotel biurowy:</t>
    </r>
    <r>
      <rPr>
        <sz val="10"/>
        <rFont val="Calibri"/>
        <family val="2"/>
        <charset val="238"/>
      </rPr>
      <t xml:space="preserve"> ergonomiczny,z regulowanymi podłokietnikam oraz regulacją wysokości siedziska, kolor czarny; profilowane oparcie; fotel wyposażony w podstawę jezdną z kółkami wykonaną z metalu; kółka nie rysujące podłogi lub do powierzchni twardych (panele, kafle); Materiał: tkanina membranowa (siedzisko) oraz siatka (oparcie)</t>
    </r>
  </si>
  <si>
    <t>Zadanie nr 4</t>
  </si>
  <si>
    <t>Zadanie nr 5</t>
  </si>
  <si>
    <r>
      <rPr>
        <b/>
        <sz val="9"/>
        <rFont val="Calibri"/>
        <family val="2"/>
        <charset val="238"/>
        <scheme val="minor"/>
      </rPr>
      <t>Krzesło -</t>
    </r>
    <r>
      <rPr>
        <sz val="9"/>
        <rFont val="Calibri"/>
        <family val="2"/>
        <charset val="238"/>
        <scheme val="minor"/>
      </rPr>
      <t xml:space="preserve"> jednoczęściowe formowane ze 
wzmocnionego polipropylenu, bez
części odkręcanych i demontowanych. Krawędzie 
zaokrąglone.Zaprojektowane do ciągłego intensywnego użytkowania; Wysokość siedziska: 460 mm
Szerokość siedziska: 365 mm; 
Głębokość siedziska: 378 mm; 
Wysokość całkowita: 800 mm
Głębokość całkowita:  515 mm
Szerokość całkowita: 500 mm
Udźwig: min. 150 kg
Waga: 3,6 kg
W 100% nadaje się do recyklingu; Siedzisko ergonomiczne z opadającą krawędzią. 
Elastyczne oparcie z otworem wentylacyjnym w dolnej jego części
Odporne na uszkodzenia mechaniczne. Odporne na uderzenia. Stabilna konstrukcja uniemożliwia “bujanie się” ; Odporne na plamy, łatwe do czyszczenia.
Moliwość użytkowania wewnątrz jak i na zwenątrz
 Możliwość wyboru spośród  min. 10 kolorów (uzgodnione z Zamawiającym przed dostawą); Spełnia normę EN 1729 część 1 i 2, BSEN 16139: 2013 poziom 2</t>
    </r>
  </si>
  <si>
    <t>x</t>
  </si>
  <si>
    <t xml:space="preserve">Nr sprawy: 11/WYP/DCZP/2025/P                                                      </t>
  </si>
  <si>
    <t xml:space="preserve">Nr sprawy 11/WYP/DCZP/2025/P                                                               </t>
  </si>
  <si>
    <t xml:space="preserve">Nr sprawy: 11/WYP/DCZP/2025/P                                                               </t>
  </si>
  <si>
    <t>szt</t>
  </si>
  <si>
    <t>Kuchenka mikrofalowa typu: AMICA  AMGF23E1GS 900W:                                                                                      Pojemność [l]: 	23
Sterowanie: 	Elektroniczne
Moc mikrofal: 	900                                           
Funkcje podstawowe: 	Grill, Podgrzewanie, Rozmrażanie</t>
  </si>
  <si>
    <r>
      <rPr>
        <b/>
        <sz val="11"/>
        <rFont val="Calibri"/>
        <family val="2"/>
        <charset val="238"/>
        <scheme val="minor"/>
      </rPr>
      <t>Pokrowiec</t>
    </r>
    <r>
      <rPr>
        <sz val="11"/>
        <rFont val="Calibri"/>
        <family val="2"/>
        <charset val="238"/>
        <scheme val="minor"/>
      </rPr>
      <t xml:space="preserve"> pasujący na materac o wymiarach 90cmx200cmx12cm z tkaniny nieprzemakalnej zmywalnej, paroprzepuszczalnej (skład poliester i poliuretan). Materiał pokrowca: trudnopalny, posiadający certyfikat na test „tlącego papierosa i płomień zapałki; temperatura prania 90 st.C; dezynfekcja parą wodną;
sterylizacja parowa w temperaturze min.120 st.C; paroprzepuszczalność: ≥ 0,2 Bar. Pokrowiec zdejmowany, posiadający zamek błyskawiczny. Parametry tkaniny:
masa powierzchniowa min: 180 [g/m²]                                            </t>
    </r>
  </si>
  <si>
    <r>
      <rPr>
        <b/>
        <u/>
        <sz val="8"/>
        <rFont val="Calibri"/>
        <family val="2"/>
        <charset val="238"/>
        <scheme val="minor"/>
      </rPr>
      <t xml:space="preserve">Regał metalowy </t>
    </r>
    <r>
      <rPr>
        <sz val="8"/>
        <rFont val="Calibri"/>
        <family val="2"/>
        <charset val="238"/>
        <scheme val="minor"/>
      </rPr>
      <t>z półkami o wymiarach: wys. 180cm, szer. 80 cm gł.35 cm ;   ( +/- 2cm); 5 półek z płyty MDF, możliwośc regulacji wysokości półek; nogi regału zakończone plastikowymi końcówkami; nośność półki min. 150 kg; powierzchnia elementów metalowych wykończona za pomocą lakieru proszkowego;</t>
    </r>
  </si>
  <si>
    <r>
      <rPr>
        <b/>
        <u/>
        <sz val="8"/>
        <rFont val="Calibri"/>
        <family val="2"/>
        <charset val="238"/>
        <scheme val="minor"/>
      </rPr>
      <t xml:space="preserve">Szafka przyłóżkowa </t>
    </r>
    <r>
      <rPr>
        <sz val="8"/>
        <rFont val="Calibri"/>
        <family val="2"/>
        <charset val="238"/>
        <scheme val="minor"/>
      </rPr>
      <t xml:space="preserve"> o wymiarach: szerokość 43cm (+/-5cm), głębokość 43cm (+/-5cm), wysokości 800cmcm (+/-5cm); konstrukcja szafki z blachy stalowej malowanej proszkowo; szafka wyposażona w szufladę na prowadnicach rolkowych, drzwiczki zamykane z zatrzaskiem magnetycznym, szafka wyposażona w cztery kółka niebrudzące powierzchni  o średnicy 5 cm z czego dwa z hamulcami; powierzchnia szafki odporna na działanie środków dezynfekcyjnych; blat szafki z płyty HPL (min. 5 opcji kolorystycznych);drzwi szafki i szuflady malowane w min.  10 opcjach kolorystycznych do wyboru przy składaniu zamówienia; typu Szafka przyłóżkowa typu SM-01 Metalowiec lub równoważna </t>
    </r>
  </si>
  <si>
    <r>
      <t xml:space="preserve">Ekspres do kawy typu: </t>
    </r>
    <r>
      <rPr>
        <b/>
        <sz val="11"/>
        <color theme="1"/>
        <rFont val="Calibri"/>
        <family val="2"/>
        <charset val="238"/>
        <scheme val="minor"/>
      </rPr>
      <t>PHILIPS LatteGo EP3343/50 (Silent Brew)  lub równoważny:</t>
    </r>
    <r>
      <rPr>
        <sz val="11"/>
        <color theme="1"/>
        <rFont val="Calibri"/>
        <family val="2"/>
        <charset val="238"/>
        <scheme val="minor"/>
      </rPr>
      <t xml:space="preserve"> ciśnieniowy, automatyczny,                                                                   Typ ekspresu: 	Automatyczny
Ciśnienie [bar]: 	15
Typ młynka: 	Ceramiczny
Rodzaj kawy: 	Mielona, Ziarnista
Dostępne napoje: 	Cappuccino, Cold Coffee, Espresso, Gorąca woda, Kawa czarna, Kawa na zimno, Latte Macchiato
Moc [W]: 	1500
Funkcje: 	Dotykowy ekran, Funkcja Moja Kawa, Pojemnik na mleko, Regulacja ilości zaparzanej kawy, Regulacja mocy kawy, Parzenie 2 kaw jednocześnie, Regulacja stopnia zmielenia kawy, Regulacja temperatury kawy, One Touch Cappuccino, Wbudowany młynek, Spienianie mleka, Filtr, Możliwość zaparzenia 6 rodzajów kaw
</t>
    </r>
    <r>
      <rPr>
        <b/>
        <sz val="11"/>
        <color theme="1"/>
        <rFont val="Calibri"/>
        <family val="2"/>
        <charset val="238"/>
        <scheme val="minor"/>
      </rPr>
      <t xml:space="preserve">System spieniania mleka LatteGo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Dodatkowo filtry</t>
    </r>
    <r>
      <rPr>
        <sz val="11"/>
        <color theme="1"/>
        <rFont val="Calibri"/>
        <family val="2"/>
        <charset val="238"/>
        <scheme val="minor"/>
      </rPr>
      <t xml:space="preserve"> do wody zapobiegający osadzaniu się kamienia: </t>
    </r>
    <r>
      <rPr>
        <b/>
        <sz val="11"/>
        <color theme="1"/>
        <rFont val="Calibri"/>
        <family val="2"/>
        <charset val="238"/>
        <scheme val="minor"/>
      </rPr>
      <t>50 szt</t>
    </r>
    <r>
      <rPr>
        <sz val="11"/>
        <color theme="1"/>
        <rFont val="Calibri"/>
        <family val="2"/>
        <charset val="238"/>
        <scheme val="minor"/>
      </rPr>
      <t xml:space="preserve">. </t>
    </r>
  </si>
  <si>
    <t>Zadanie nr 1*</t>
  </si>
  <si>
    <t>Zadanie nr 2</t>
  </si>
  <si>
    <t>Zadanie nr 3</t>
  </si>
  <si>
    <t>Parwnica do ubrań  typu :GÖTZE &amp; JENSEN SI750                                           Moc [W]: 	1800
Rodzaj stopy: 	Ceramiczna
Pojemność zbiornika na wodę [ml]: 	180
Funkcje: 	Automatyczne wyłączenie żelazka, Automatyczny dobór temperatury, Blokada kapania, Dodatkowe uderzenie pary, Pionowy wyrzut pary, Regulacja strumienia pary   Mniej
Wytwarzanie pary [g/min]: 	20
Regulacja strumienia pary: 	Tak
Prasowanie w pionie i poziomie TAK
Nakładka ze szczotką do czyszczenia odzieży TAK</t>
  </si>
  <si>
    <r>
      <rPr>
        <b/>
        <u/>
        <sz val="9"/>
        <rFont val="Calibri"/>
        <family val="2"/>
        <charset val="238"/>
        <scheme val="minor"/>
      </rPr>
      <t>Krzesło plastikowe składane</t>
    </r>
    <r>
      <rPr>
        <b/>
        <sz val="9"/>
        <rFont val="Calibri"/>
        <family val="2"/>
        <charset val="238"/>
        <scheme val="minor"/>
      </rPr>
      <t xml:space="preserve">      </t>
    </r>
    <r>
      <rPr>
        <sz val="9"/>
        <rFont val="Calibri"/>
        <family val="2"/>
        <charset val="238"/>
        <scheme val="minor"/>
      </rPr>
      <t xml:space="preserve">                                                                                                                 Materiały
Noga tylna/rama tylna/ Noga frontowa/ Rama siedziska/ Kołek/ Ramię zawiasu:
    stal, Epoksydowa powłoka proszkowa
Siedzisko/ Tył/ Stopa:
    Tworzywo polipropylenowe                                                                                                                                Kolor czarny lub szary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</si>
</sst>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.00\ &quot;zł&quot;"/>
  </numFmts>
  <fonts count="28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u/>
      <sz val="8"/>
      <name val="Calibri"/>
      <family val="2"/>
      <charset val="238"/>
      <scheme val="minor"/>
    </font>
    <font>
      <b/>
      <sz val="14"/>
      <color theme="1"/>
      <name val="Czcionka tekstu podstawowego"/>
      <charset val="238"/>
    </font>
    <font>
      <sz val="10"/>
      <name val="Calibri"/>
      <family val="2"/>
      <charset val="238"/>
    </font>
    <font>
      <sz val="11"/>
      <color theme="1"/>
      <name val="Book Antiqua"/>
      <family val="1"/>
      <charset val="238"/>
    </font>
    <font>
      <b/>
      <sz val="11"/>
      <color rgb="FFFF0000"/>
      <name val="Czcionka tekstu podstawowego"/>
      <charset val="238"/>
    </font>
    <font>
      <b/>
      <u/>
      <sz val="10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11"/>
      <color rgb="FFFF0000"/>
      <name val="Book Antiqua"/>
      <family val="1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9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CDC62"/>
        <bgColor indexed="64"/>
      </patternFill>
    </fill>
    <fill>
      <patternFill patternType="solid">
        <fgColor rgb="FFFAF6D6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164" fontId="6" fillId="0" borderId="0" applyFont="0" applyFill="0" applyBorder="0" applyAlignment="0" applyProtection="0"/>
  </cellStyleXfs>
  <cellXfs count="96">
    <xf numFmtId="0" fontId="0" fillId="0" borderId="0" xfId="0"/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/>
    <xf numFmtId="0" fontId="9" fillId="0" borderId="0" xfId="1" applyFont="1"/>
    <xf numFmtId="0" fontId="9" fillId="0" borderId="0" xfId="1" applyFont="1" applyAlignment="1">
      <alignment horizontal="center" vertical="center"/>
    </xf>
    <xf numFmtId="0" fontId="10" fillId="0" borderId="0" xfId="1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165" fontId="7" fillId="0" borderId="2" xfId="1" applyNumberFormat="1" applyFont="1" applyBorder="1"/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64" fontId="17" fillId="0" borderId="7" xfId="2" applyFont="1" applyBorder="1" applyAlignment="1">
      <alignment horizontal="center" vertical="center"/>
    </xf>
    <xf numFmtId="164" fontId="17" fillId="0" borderId="5" xfId="2" applyFont="1" applyBorder="1" applyAlignment="1">
      <alignment horizontal="center" vertical="center"/>
    </xf>
    <xf numFmtId="164" fontId="17" fillId="0" borderId="6" xfId="2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7" fillId="0" borderId="0" xfId="1" applyFont="1" applyAlignment="1">
      <alignment horizontal="center"/>
    </xf>
    <xf numFmtId="165" fontId="7" fillId="0" borderId="0" xfId="1" applyNumberFormat="1" applyFont="1"/>
    <xf numFmtId="165" fontId="7" fillId="0" borderId="2" xfId="1" applyNumberFormat="1" applyFont="1" applyBorder="1" applyAlignment="1">
      <alignment horizontal="center"/>
    </xf>
    <xf numFmtId="0" fontId="7" fillId="0" borderId="2" xfId="1" applyFont="1" applyBorder="1"/>
    <xf numFmtId="0" fontId="17" fillId="0" borderId="0" xfId="0" applyFont="1" applyAlignment="1">
      <alignment horizontal="center" vertical="center"/>
    </xf>
    <xf numFmtId="164" fontId="0" fillId="0" borderId="0" xfId="2" applyFont="1" applyBorder="1"/>
    <xf numFmtId="164" fontId="0" fillId="0" borderId="0" xfId="0" applyNumberFormat="1"/>
    <xf numFmtId="164" fontId="20" fillId="3" borderId="0" xfId="0" applyNumberFormat="1" applyFont="1" applyFill="1"/>
    <xf numFmtId="0" fontId="14" fillId="0" borderId="3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4" fillId="0" borderId="0" xfId="0" applyFont="1"/>
    <xf numFmtId="0" fontId="4" fillId="0" borderId="0" xfId="1" applyFont="1"/>
    <xf numFmtId="0" fontId="4" fillId="0" borderId="0" xfId="1" applyFont="1" applyAlignment="1">
      <alignment horizontal="center" vertical="center"/>
    </xf>
    <xf numFmtId="165" fontId="4" fillId="0" borderId="0" xfId="1" applyNumberFormat="1" applyFont="1"/>
    <xf numFmtId="0" fontId="0" fillId="0" borderId="0" xfId="0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4" fontId="17" fillId="0" borderId="3" xfId="2" applyFont="1" applyBorder="1" applyAlignment="1">
      <alignment horizontal="center" vertical="center"/>
    </xf>
    <xf numFmtId="164" fontId="17" fillId="0" borderId="9" xfId="2" applyFont="1" applyBorder="1" applyAlignment="1">
      <alignment horizontal="center" vertical="center"/>
    </xf>
    <xf numFmtId="164" fontId="17" fillId="0" borderId="10" xfId="2" applyFont="1" applyBorder="1" applyAlignment="1">
      <alignment horizontal="center" vertical="center"/>
    </xf>
    <xf numFmtId="164" fontId="17" fillId="0" borderId="8" xfId="2" applyFont="1" applyBorder="1" applyAlignment="1">
      <alignment horizontal="center" vertical="center"/>
    </xf>
    <xf numFmtId="164" fontId="17" fillId="0" borderId="4" xfId="2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5" fontId="9" fillId="2" borderId="1" xfId="1" applyNumberFormat="1" applyFont="1" applyFill="1" applyBorder="1" applyAlignment="1">
      <alignment horizontal="center" vertical="center"/>
    </xf>
    <xf numFmtId="9" fontId="9" fillId="2" borderId="1" xfId="1" applyNumberFormat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0" fontId="0" fillId="4" borderId="0" xfId="0" applyFill="1"/>
    <xf numFmtId="1" fontId="22" fillId="2" borderId="1" xfId="0" applyNumberFormat="1" applyFont="1" applyFill="1" applyBorder="1" applyAlignment="1">
      <alignment horizontal="center" vertical="center" wrapText="1"/>
    </xf>
    <xf numFmtId="1" fontId="7" fillId="11" borderId="1" xfId="0" applyNumberFormat="1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left" vertical="center" wrapText="1"/>
    </xf>
    <xf numFmtId="0" fontId="9" fillId="11" borderId="1" xfId="1" applyFont="1" applyFill="1" applyBorder="1" applyAlignment="1">
      <alignment horizontal="center" vertical="center" wrapText="1"/>
    </xf>
    <xf numFmtId="1" fontId="22" fillId="11" borderId="1" xfId="0" applyNumberFormat="1" applyFont="1" applyFill="1" applyBorder="1" applyAlignment="1">
      <alignment horizontal="center" vertical="center" wrapText="1"/>
    </xf>
    <xf numFmtId="165" fontId="9" fillId="11" borderId="1" xfId="1" applyNumberFormat="1" applyFont="1" applyFill="1" applyBorder="1" applyAlignment="1">
      <alignment horizontal="center" vertical="center"/>
    </xf>
    <xf numFmtId="9" fontId="9" fillId="11" borderId="1" xfId="1" applyNumberFormat="1" applyFont="1" applyFill="1" applyBorder="1" applyAlignment="1">
      <alignment horizontal="center" vertical="center"/>
    </xf>
    <xf numFmtId="165" fontId="7" fillId="11" borderId="1" xfId="1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9" fillId="4" borderId="1" xfId="1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165" fontId="9" fillId="4" borderId="1" xfId="1" applyNumberFormat="1" applyFont="1" applyFill="1" applyBorder="1" applyAlignment="1">
      <alignment horizontal="center" vertical="center"/>
    </xf>
    <xf numFmtId="9" fontId="9" fillId="4" borderId="1" xfId="1" applyNumberFormat="1" applyFont="1" applyFill="1" applyBorder="1" applyAlignment="1">
      <alignment horizontal="center" vertical="center"/>
    </xf>
    <xf numFmtId="165" fontId="7" fillId="4" borderId="1" xfId="1" applyNumberFormat="1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left" vertical="center" wrapText="1"/>
    </xf>
    <xf numFmtId="1" fontId="22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5" fillId="4" borderId="1" xfId="0" applyFont="1" applyFill="1" applyBorder="1" applyAlignment="1">
      <alignment horizontal="left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</cellXfs>
  <cellStyles count="3">
    <cellStyle name="Dziesiętny" xfId="2" builtinId="3"/>
    <cellStyle name="Normalny" xfId="0" builtinId="0"/>
    <cellStyle name="Normalny 3" xfId="1" xr:uid="{00000000-0005-0000-0000-000002000000}"/>
  </cellStyles>
  <dxfs count="0"/>
  <tableStyles count="0" defaultTableStyle="TableStyleMedium9" defaultPivotStyle="PivotStyleLight16"/>
  <colors>
    <mruColors>
      <color rgb="FFECDC62"/>
      <color rgb="FFFAF6D6"/>
      <color rgb="FFFFCCFF"/>
      <color rgb="FFFFEFFF"/>
      <color rgb="FFF0F3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8.pn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9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455162</xdr:colOff>
      <xdr:row>0</xdr:row>
      <xdr:rowOff>4420</xdr:rowOff>
    </xdr:to>
    <xdr:pic>
      <xdr:nvPicPr>
        <xdr:cNvPr id="11" name="Obraz 10" descr="biurko jednoosobowe wolnostojące.jp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566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398940</xdr:colOff>
      <xdr:row>0</xdr:row>
      <xdr:rowOff>1019</xdr:rowOff>
    </xdr:to>
    <xdr:pic>
      <xdr:nvPicPr>
        <xdr:cNvPr id="12" name="Obraz 11" descr="K2A - kontenerek biurowy.jp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944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242589</xdr:colOff>
      <xdr:row>0</xdr:row>
      <xdr:rowOff>3515</xdr:rowOff>
    </xdr:to>
    <xdr:pic>
      <xdr:nvPicPr>
        <xdr:cNvPr id="13" name="Obraz 12" descr="RG9 - szafa ubraniowa.jpg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3308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294216</xdr:colOff>
      <xdr:row>0</xdr:row>
      <xdr:rowOff>2380</xdr:rowOff>
    </xdr:to>
    <xdr:pic>
      <xdr:nvPicPr>
        <xdr:cNvPr id="14" name="Obraz 13" descr="RG22 - szafka zamykana.jpg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471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523876</xdr:colOff>
      <xdr:row>7</xdr:row>
      <xdr:rowOff>104775</xdr:rowOff>
    </xdr:from>
    <xdr:to>
      <xdr:col>4</xdr:col>
      <xdr:colOff>1196182</xdr:colOff>
      <xdr:row>7</xdr:row>
      <xdr:rowOff>838199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16AC5491-8C99-4C1C-9327-252D44C5B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3476" y="1752600"/>
          <a:ext cx="672306" cy="733424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254000</xdr:colOff>
      <xdr:row>8</xdr:row>
      <xdr:rowOff>150812</xdr:rowOff>
    </xdr:from>
    <xdr:to>
      <xdr:col>4</xdr:col>
      <xdr:colOff>1273175</xdr:colOff>
      <xdr:row>8</xdr:row>
      <xdr:rowOff>1169987</xdr:rowOff>
    </xdr:to>
    <xdr:pic>
      <xdr:nvPicPr>
        <xdr:cNvPr id="3" name="Obraz 2" descr="NISSE Krzesło składane, czarny">
          <a:extLst>
            <a:ext uri="{FF2B5EF4-FFF2-40B4-BE49-F238E27FC236}">
              <a16:creationId xmlns:a16="http://schemas.microsoft.com/office/drawing/2014/main" id="{1DC48F04-7171-4362-A151-556CE4DF8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0239375"/>
          <a:ext cx="101917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96839</xdr:colOff>
      <xdr:row>9</xdr:row>
      <xdr:rowOff>153988</xdr:rowOff>
    </xdr:from>
    <xdr:to>
      <xdr:col>4</xdr:col>
      <xdr:colOff>1549571</xdr:colOff>
      <xdr:row>9</xdr:row>
      <xdr:rowOff>1158876</xdr:rowOff>
    </xdr:to>
    <xdr:pic>
      <xdr:nvPicPr>
        <xdr:cNvPr id="2" name="Obraz 1" descr="regal-polkowy-1954-x-900-x-400-mm-nosnosc-175-kg_.jpg">
          <a:extLst>
            <a:ext uri="{FF2B5EF4-FFF2-40B4-BE49-F238E27FC236}">
              <a16:creationId xmlns:a16="http://schemas.microsoft.com/office/drawing/2014/main" id="{0C4B418A-BED5-4DA0-805A-60C95209D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510089" y="4027488"/>
          <a:ext cx="1452732" cy="10048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344037</xdr:colOff>
      <xdr:row>0</xdr:row>
      <xdr:rowOff>4420</xdr:rowOff>
    </xdr:to>
    <xdr:pic>
      <xdr:nvPicPr>
        <xdr:cNvPr id="3" name="Obraz 2" descr="biurko jednoosobowe wolnostojące.jpg">
          <a:extLst>
            <a:ext uri="{FF2B5EF4-FFF2-40B4-BE49-F238E27FC236}">
              <a16:creationId xmlns:a16="http://schemas.microsoft.com/office/drawing/2014/main" id="{988375E4-7685-48F2-BFC7-2EBA6EB0F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287815</xdr:colOff>
      <xdr:row>0</xdr:row>
      <xdr:rowOff>1019</xdr:rowOff>
    </xdr:to>
    <xdr:pic>
      <xdr:nvPicPr>
        <xdr:cNvPr id="4" name="Obraz 3" descr="K2A - kontenerek biurowy.jpg">
          <a:extLst>
            <a:ext uri="{FF2B5EF4-FFF2-40B4-BE49-F238E27FC236}">
              <a16:creationId xmlns:a16="http://schemas.microsoft.com/office/drawing/2014/main" id="{90AB61E6-8796-4CA4-B4B7-F76DEE93BC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131464</xdr:colOff>
      <xdr:row>0</xdr:row>
      <xdr:rowOff>3515</xdr:rowOff>
    </xdr:to>
    <xdr:pic>
      <xdr:nvPicPr>
        <xdr:cNvPr id="5" name="Obraz 4" descr="RG9 - szafa ubraniowa.jpg">
          <a:extLst>
            <a:ext uri="{FF2B5EF4-FFF2-40B4-BE49-F238E27FC236}">
              <a16:creationId xmlns:a16="http://schemas.microsoft.com/office/drawing/2014/main" id="{72620EED-5928-43C2-A0C0-9A4BA82AAE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183091</xdr:colOff>
      <xdr:row>0</xdr:row>
      <xdr:rowOff>2380</xdr:rowOff>
    </xdr:to>
    <xdr:pic>
      <xdr:nvPicPr>
        <xdr:cNvPr id="6" name="Obraz 5" descr="RG22 - szafka zamykana.jpg">
          <a:extLst>
            <a:ext uri="{FF2B5EF4-FFF2-40B4-BE49-F238E27FC236}">
              <a16:creationId xmlns:a16="http://schemas.microsoft.com/office/drawing/2014/main" id="{ECD71F66-12B8-4F8E-8649-9DC87952E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236681</xdr:colOff>
      <xdr:row>8</xdr:row>
      <xdr:rowOff>655247</xdr:rowOff>
    </xdr:from>
    <xdr:to>
      <xdr:col>4</xdr:col>
      <xdr:colOff>1733550</xdr:colOff>
      <xdr:row>8</xdr:row>
      <xdr:rowOff>2576551</xdr:rowOff>
    </xdr:to>
    <xdr:pic>
      <xdr:nvPicPr>
        <xdr:cNvPr id="7" name="Obraz 6" descr="krzesło polipropylenowe.png">
          <a:extLst>
            <a:ext uri="{FF2B5EF4-FFF2-40B4-BE49-F238E27FC236}">
              <a16:creationId xmlns:a16="http://schemas.microsoft.com/office/drawing/2014/main" id="{CABDD267-5166-4D69-8D4C-792FF0560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827981" y="2503097"/>
          <a:ext cx="1496869" cy="1921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639312</xdr:colOff>
      <xdr:row>0</xdr:row>
      <xdr:rowOff>4420</xdr:rowOff>
    </xdr:to>
    <xdr:pic>
      <xdr:nvPicPr>
        <xdr:cNvPr id="3" name="Obraz 2" descr="biurko jednoosobowe wolnostojące.jpg">
          <a:extLst>
            <a:ext uri="{FF2B5EF4-FFF2-40B4-BE49-F238E27FC236}">
              <a16:creationId xmlns:a16="http://schemas.microsoft.com/office/drawing/2014/main" id="{B304C9BB-5701-4B52-AEE2-942CCE02D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583090</xdr:colOff>
      <xdr:row>0</xdr:row>
      <xdr:rowOff>1019</xdr:rowOff>
    </xdr:to>
    <xdr:pic>
      <xdr:nvPicPr>
        <xdr:cNvPr id="4" name="Obraz 3" descr="K2A - kontenerek biurowy.jpg">
          <a:extLst>
            <a:ext uri="{FF2B5EF4-FFF2-40B4-BE49-F238E27FC236}">
              <a16:creationId xmlns:a16="http://schemas.microsoft.com/office/drawing/2014/main" id="{05978EE5-FCA0-4A48-AF68-D4DAFFBA9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426739</xdr:colOff>
      <xdr:row>0</xdr:row>
      <xdr:rowOff>3515</xdr:rowOff>
    </xdr:to>
    <xdr:pic>
      <xdr:nvPicPr>
        <xdr:cNvPr id="5" name="Obraz 4" descr="RG9 - szafa ubraniowa.jpg">
          <a:extLst>
            <a:ext uri="{FF2B5EF4-FFF2-40B4-BE49-F238E27FC236}">
              <a16:creationId xmlns:a16="http://schemas.microsoft.com/office/drawing/2014/main" id="{6FD27F92-C872-44A2-A1DD-34091D89C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478366</xdr:colOff>
      <xdr:row>0</xdr:row>
      <xdr:rowOff>2380</xdr:rowOff>
    </xdr:to>
    <xdr:pic>
      <xdr:nvPicPr>
        <xdr:cNvPr id="6" name="Obraz 5" descr="RG22 - szafka zamykana.jpg">
          <a:extLst>
            <a:ext uri="{FF2B5EF4-FFF2-40B4-BE49-F238E27FC236}">
              <a16:creationId xmlns:a16="http://schemas.microsoft.com/office/drawing/2014/main" id="{DF8E6C5E-C52B-4E5A-8505-6D9F5DB015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  <xdr:twoCellAnchor editAs="oneCell">
    <xdr:from>
      <xdr:col>4</xdr:col>
      <xdr:colOff>127001</xdr:colOff>
      <xdr:row>8</xdr:row>
      <xdr:rowOff>206375</xdr:rowOff>
    </xdr:from>
    <xdr:to>
      <xdr:col>4</xdr:col>
      <xdr:colOff>1079178</xdr:colOff>
      <xdr:row>8</xdr:row>
      <xdr:rowOff>1136335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1DD66D16-CDBE-460C-8014-31A5918EE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564" y="2047875"/>
          <a:ext cx="952177" cy="9299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639312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F0E2813C-1F1E-4DBC-B9F7-A76D6C6A8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3931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583090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EC672EE3-5E64-4E65-82BD-8D3E6F206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309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426739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353DB375-9F79-46B5-ACD4-17D4962DB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2673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478366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18DF4240-2618-4C47-A58B-8C5E14B21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78366" cy="23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645662</xdr:colOff>
      <xdr:row>0</xdr:row>
      <xdr:rowOff>4420</xdr:rowOff>
    </xdr:to>
    <xdr:pic>
      <xdr:nvPicPr>
        <xdr:cNvPr id="2" name="Obraz 1" descr="biurko jednoosobowe wolnostojące.jpg">
          <a:extLst>
            <a:ext uri="{FF2B5EF4-FFF2-40B4-BE49-F238E27FC236}">
              <a16:creationId xmlns:a16="http://schemas.microsoft.com/office/drawing/2014/main" id="{52FD3670-CEEC-45F3-BBB7-6E9FB7B0C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45662" cy="44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589440</xdr:colOff>
      <xdr:row>0</xdr:row>
      <xdr:rowOff>1019</xdr:rowOff>
    </xdr:to>
    <xdr:pic>
      <xdr:nvPicPr>
        <xdr:cNvPr id="3" name="Obraz 2" descr="K2A - kontenerek biurowy.jpg">
          <a:extLst>
            <a:ext uri="{FF2B5EF4-FFF2-40B4-BE49-F238E27FC236}">
              <a16:creationId xmlns:a16="http://schemas.microsoft.com/office/drawing/2014/main" id="{2BEF291F-1498-4862-AD42-C635B7B4C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89440" cy="1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433089</xdr:colOff>
      <xdr:row>0</xdr:row>
      <xdr:rowOff>3515</xdr:rowOff>
    </xdr:to>
    <xdr:pic>
      <xdr:nvPicPr>
        <xdr:cNvPr id="4" name="Obraz 3" descr="RG9 - szafa ubraniowa.jpg">
          <a:extLst>
            <a:ext uri="{FF2B5EF4-FFF2-40B4-BE49-F238E27FC236}">
              <a16:creationId xmlns:a16="http://schemas.microsoft.com/office/drawing/2014/main" id="{FA5CFF98-55F0-4001-9FAD-D16F6C85C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433089" cy="35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484716</xdr:colOff>
      <xdr:row>0</xdr:row>
      <xdr:rowOff>2380</xdr:rowOff>
    </xdr:to>
    <xdr:pic>
      <xdr:nvPicPr>
        <xdr:cNvPr id="5" name="Obraz 4" descr="RG22 - szafka zamykana.jpg">
          <a:extLst>
            <a:ext uri="{FF2B5EF4-FFF2-40B4-BE49-F238E27FC236}">
              <a16:creationId xmlns:a16="http://schemas.microsoft.com/office/drawing/2014/main" id="{C8C976EC-722B-48DC-9F34-33C6CD60A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84716" cy="2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CDC62"/>
    <pageSetUpPr fitToPage="1"/>
  </sheetPr>
  <dimension ref="A1:L23"/>
  <sheetViews>
    <sheetView tabSelected="1" zoomScale="120" zoomScaleNormal="120" zoomScaleSheetLayoutView="80" workbookViewId="0">
      <selection activeCell="B10" sqref="B10"/>
    </sheetView>
  </sheetViews>
  <sheetFormatPr defaultRowHeight="14.25"/>
  <cols>
    <col min="1" max="1" width="2.5" bestFit="1" customWidth="1"/>
    <col min="2" max="2" width="48.375" customWidth="1"/>
    <col min="3" max="3" width="3.375" bestFit="1" customWidth="1"/>
    <col min="4" max="4" width="3.75" bestFit="1" customWidth="1"/>
    <col min="5" max="5" width="21.125" customWidth="1"/>
    <col min="6" max="6" width="17.875" customWidth="1"/>
    <col min="7" max="7" width="4.75" bestFit="1" customWidth="1"/>
    <col min="8" max="8" width="10.875" customWidth="1"/>
    <col min="9" max="9" width="11.75" customWidth="1"/>
    <col min="10" max="10" width="9.125" bestFit="1" customWidth="1"/>
    <col min="11" max="11" width="11.375" bestFit="1" customWidth="1"/>
    <col min="12" max="12" width="6.5" customWidth="1"/>
  </cols>
  <sheetData>
    <row r="1" spans="1:12" ht="15" customHeight="1">
      <c r="A1" s="81" t="s">
        <v>11</v>
      </c>
      <c r="B1" s="81"/>
      <c r="C1" s="81"/>
      <c r="D1" s="81"/>
      <c r="E1" s="81"/>
      <c r="F1" s="6"/>
      <c r="G1" s="6"/>
      <c r="H1" s="6"/>
      <c r="I1" s="86" t="s">
        <v>21</v>
      </c>
      <c r="J1" s="86"/>
      <c r="K1" s="86"/>
    </row>
    <row r="2" spans="1:12" ht="15">
      <c r="A2" s="81"/>
      <c r="B2" s="81"/>
      <c r="C2" s="81"/>
      <c r="D2" s="81"/>
      <c r="E2" s="81"/>
      <c r="F2" s="6"/>
      <c r="G2" s="6"/>
      <c r="H2" s="6"/>
      <c r="I2" s="7"/>
      <c r="J2" s="7"/>
      <c r="K2" s="7"/>
    </row>
    <row r="3" spans="1:12" ht="15.75" customHeight="1">
      <c r="A3" s="82" t="s">
        <v>27</v>
      </c>
      <c r="B3" s="82"/>
      <c r="C3" s="24"/>
      <c r="D3" s="83"/>
      <c r="E3" s="83"/>
      <c r="F3" s="83"/>
      <c r="G3" s="83"/>
      <c r="H3" s="83"/>
      <c r="I3" s="7"/>
      <c r="J3" s="7"/>
      <c r="K3" s="7"/>
    </row>
    <row r="4" spans="1:12" ht="15.75">
      <c r="A4" s="84" t="s">
        <v>12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2" ht="15" customHeight="1">
      <c r="A5" s="85" t="s">
        <v>36</v>
      </c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2" ht="25.5">
      <c r="A6" s="1" t="s">
        <v>0</v>
      </c>
      <c r="B6" s="2" t="s">
        <v>1</v>
      </c>
      <c r="C6" s="2" t="s">
        <v>2</v>
      </c>
      <c r="D6" s="2" t="s">
        <v>17</v>
      </c>
      <c r="E6" s="2" t="s">
        <v>16</v>
      </c>
      <c r="F6" s="3" t="s">
        <v>3</v>
      </c>
      <c r="G6" s="1" t="s">
        <v>4</v>
      </c>
      <c r="H6" s="2" t="s">
        <v>5</v>
      </c>
      <c r="I6" s="2" t="s">
        <v>6</v>
      </c>
      <c r="J6" s="2" t="s">
        <v>7</v>
      </c>
      <c r="K6" s="2" t="s">
        <v>8</v>
      </c>
    </row>
    <row r="7" spans="1:12" ht="15">
      <c r="A7" s="4">
        <v>1</v>
      </c>
      <c r="B7" s="5">
        <v>2</v>
      </c>
      <c r="C7" s="4">
        <v>3</v>
      </c>
      <c r="D7" s="5">
        <v>4</v>
      </c>
      <c r="E7" s="4">
        <v>5</v>
      </c>
      <c r="F7" s="5">
        <v>6</v>
      </c>
      <c r="G7" s="4">
        <v>7</v>
      </c>
      <c r="H7" s="5">
        <v>8</v>
      </c>
      <c r="I7" s="4">
        <v>9</v>
      </c>
      <c r="J7" s="5">
        <v>10</v>
      </c>
      <c r="K7" s="4">
        <v>11</v>
      </c>
    </row>
    <row r="8" spans="1:12" s="53" customFormat="1" ht="84" customHeight="1">
      <c r="A8" s="63">
        <v>1</v>
      </c>
      <c r="B8" s="70" t="s">
        <v>22</v>
      </c>
      <c r="C8" s="65" t="s">
        <v>9</v>
      </c>
      <c r="D8" s="66">
        <v>9</v>
      </c>
      <c r="E8" s="66"/>
      <c r="F8" s="67"/>
      <c r="G8" s="68"/>
      <c r="H8" s="67">
        <f>ROUND(F8+F8*G8,2)</f>
        <v>0</v>
      </c>
      <c r="I8" s="67">
        <f t="shared" ref="I8" si="0">D8*F8</f>
        <v>0</v>
      </c>
      <c r="J8" s="67">
        <f t="shared" ref="J8" si="1">K8-I8</f>
        <v>0</v>
      </c>
      <c r="K8" s="69">
        <f t="shared" ref="K8" si="2">D8*H8</f>
        <v>0</v>
      </c>
    </row>
    <row r="9" spans="1:12" s="53" customFormat="1" ht="104.25" customHeight="1">
      <c r="A9" s="63">
        <v>2</v>
      </c>
      <c r="B9" s="71" t="s">
        <v>40</v>
      </c>
      <c r="C9" s="65" t="s">
        <v>9</v>
      </c>
      <c r="D9" s="66">
        <v>6</v>
      </c>
      <c r="E9" s="72"/>
      <c r="F9" s="67"/>
      <c r="G9" s="68"/>
      <c r="H9" s="67">
        <f t="shared" ref="H9" si="3">ROUND(F9+F9*G9,2)</f>
        <v>0</v>
      </c>
      <c r="I9" s="67">
        <f>D9*F9</f>
        <v>0</v>
      </c>
      <c r="J9" s="67">
        <f>K9-I9</f>
        <v>0</v>
      </c>
      <c r="K9" s="69">
        <f>D9*H9</f>
        <v>0</v>
      </c>
      <c r="L9" s="73"/>
    </row>
    <row r="10" spans="1:12" s="53" customFormat="1" ht="104.25" customHeight="1">
      <c r="A10" s="63">
        <v>3</v>
      </c>
      <c r="B10" s="74" t="s">
        <v>33</v>
      </c>
      <c r="C10" s="65" t="s">
        <v>9</v>
      </c>
      <c r="D10" s="66">
        <v>3</v>
      </c>
      <c r="E10" s="72"/>
      <c r="F10" s="67"/>
      <c r="G10" s="68"/>
      <c r="H10" s="67">
        <f>ROUND(F10+F10*G10,2)</f>
        <v>0</v>
      </c>
      <c r="I10" s="67">
        <f t="shared" ref="I10" si="4">D10*F10</f>
        <v>0</v>
      </c>
      <c r="J10" s="67">
        <f>K10-I10</f>
        <v>0</v>
      </c>
      <c r="K10" s="69">
        <f>D10*H10</f>
        <v>0</v>
      </c>
      <c r="L10" s="73"/>
    </row>
    <row r="11" spans="1:12" ht="15">
      <c r="A11" s="14"/>
      <c r="B11" s="8"/>
      <c r="C11" s="8"/>
      <c r="D11" s="10"/>
      <c r="E11" s="9"/>
      <c r="F11" s="9"/>
      <c r="G11" s="9"/>
      <c r="H11" s="28" t="s">
        <v>10</v>
      </c>
      <c r="I11" s="27">
        <f>SUM(I8:I10)</f>
        <v>0</v>
      </c>
      <c r="J11" s="27">
        <f>SUM(J8:J10)</f>
        <v>0</v>
      </c>
      <c r="K11" s="27">
        <f>SUM(K8:K10)</f>
        <v>0</v>
      </c>
    </row>
    <row r="12" spans="1:12" ht="15">
      <c r="A12" s="14"/>
      <c r="B12" s="8"/>
      <c r="C12" s="8"/>
      <c r="D12" s="10"/>
      <c r="E12" s="9"/>
      <c r="F12" s="9"/>
      <c r="G12" s="9"/>
      <c r="H12" s="9"/>
      <c r="I12" s="25"/>
      <c r="J12" s="26"/>
      <c r="K12" s="26"/>
    </row>
    <row r="13" spans="1:12" ht="16.5">
      <c r="A13" s="79" t="s">
        <v>13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</row>
    <row r="14" spans="1:12" ht="16.5">
      <c r="A14" s="11"/>
      <c r="B14" s="12"/>
      <c r="C14" s="12"/>
      <c r="D14" s="13"/>
      <c r="E14" s="13"/>
      <c r="F14" s="13"/>
      <c r="G14" s="13"/>
      <c r="H14" s="13"/>
      <c r="I14" s="13"/>
      <c r="J14" s="13"/>
      <c r="K14" s="13"/>
    </row>
    <row r="15" spans="1:12" ht="16.5">
      <c r="A15" s="80" t="s">
        <v>15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</row>
    <row r="16" spans="1:12" ht="16.5">
      <c r="A16" s="80" t="s">
        <v>14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</row>
    <row r="20" ht="16.5" customHeight="1"/>
    <row r="22" ht="16.5" customHeight="1"/>
    <row r="23" ht="16.5" customHeight="1"/>
  </sheetData>
  <mergeCells count="9">
    <mergeCell ref="A13:K13"/>
    <mergeCell ref="A15:K15"/>
    <mergeCell ref="A16:K16"/>
    <mergeCell ref="A1:E2"/>
    <mergeCell ref="A3:B3"/>
    <mergeCell ref="D3:H3"/>
    <mergeCell ref="A4:K4"/>
    <mergeCell ref="A5:K5"/>
    <mergeCell ref="I1:K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F8E51-6139-47DB-BB68-5B2BD22FCF27}">
  <sheetPr>
    <tabColor rgb="FF7030A0"/>
    <pageSetUpPr fitToPage="1"/>
  </sheetPr>
  <dimension ref="A1:L15"/>
  <sheetViews>
    <sheetView zoomScaleNormal="100" zoomScaleSheetLayoutView="110" workbookViewId="0">
      <selection activeCell="M9" sqref="M9"/>
    </sheetView>
  </sheetViews>
  <sheetFormatPr defaultRowHeight="14.25"/>
  <cols>
    <col min="1" max="1" width="3.875" customWidth="1"/>
    <col min="2" max="2" width="64.625" customWidth="1"/>
    <col min="5" max="5" width="24.375" customWidth="1"/>
    <col min="11" max="11" width="11.75" customWidth="1"/>
  </cols>
  <sheetData>
    <row r="1" spans="1:12" ht="15">
      <c r="A1" s="88" t="s">
        <v>11</v>
      </c>
      <c r="B1" s="88"/>
      <c r="C1" s="88"/>
      <c r="D1" s="88"/>
      <c r="E1" s="6"/>
      <c r="F1" s="6"/>
      <c r="G1" s="6"/>
      <c r="H1" s="7"/>
      <c r="I1" s="7"/>
      <c r="J1" s="86" t="s">
        <v>21</v>
      </c>
      <c r="K1" s="86"/>
    </row>
    <row r="2" spans="1:12" ht="15">
      <c r="A2" s="88"/>
      <c r="B2" s="88"/>
      <c r="C2" s="88"/>
      <c r="D2" s="88"/>
      <c r="E2" s="6"/>
      <c r="F2" s="6"/>
      <c r="G2" s="6"/>
      <c r="H2" s="7"/>
      <c r="I2" s="7"/>
      <c r="J2" s="7"/>
      <c r="K2" s="7"/>
    </row>
    <row r="3" spans="1:12" ht="15.75">
      <c r="A3" s="89" t="s">
        <v>28</v>
      </c>
      <c r="B3" s="89"/>
      <c r="C3" s="83"/>
      <c r="D3" s="83"/>
      <c r="E3" s="83"/>
      <c r="F3" s="83"/>
      <c r="G3" s="83"/>
      <c r="H3" s="7"/>
      <c r="I3" s="7"/>
      <c r="J3" s="7"/>
      <c r="K3" s="7"/>
    </row>
    <row r="4" spans="1:12" ht="15.75">
      <c r="A4" s="33"/>
      <c r="B4" s="33"/>
      <c r="C4" s="34"/>
      <c r="D4" s="34"/>
      <c r="E4" s="34"/>
      <c r="F4" s="34"/>
      <c r="G4" s="34"/>
      <c r="H4" s="7"/>
      <c r="I4" s="7"/>
      <c r="J4" s="7"/>
      <c r="K4" s="7"/>
    </row>
    <row r="5" spans="1:12" ht="15.75">
      <c r="A5" s="90" t="s">
        <v>12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2" ht="15">
      <c r="A6" s="91" t="s">
        <v>37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2" ht="38.25">
      <c r="A7" s="1" t="s">
        <v>0</v>
      </c>
      <c r="B7" s="2" t="s">
        <v>1</v>
      </c>
      <c r="C7" s="2" t="s">
        <v>2</v>
      </c>
      <c r="D7" s="2" t="s">
        <v>17</v>
      </c>
      <c r="E7" s="2" t="s">
        <v>16</v>
      </c>
      <c r="F7" s="3" t="s">
        <v>3</v>
      </c>
      <c r="G7" s="1" t="s">
        <v>4</v>
      </c>
      <c r="H7" s="2" t="s">
        <v>5</v>
      </c>
      <c r="I7" s="2" t="s">
        <v>6</v>
      </c>
      <c r="J7" s="2" t="s">
        <v>7</v>
      </c>
      <c r="K7" s="2" t="s">
        <v>8</v>
      </c>
    </row>
    <row r="8" spans="1:12" ht="15">
      <c r="A8" s="4">
        <v>1</v>
      </c>
      <c r="B8" s="5">
        <v>2</v>
      </c>
      <c r="C8" s="4">
        <v>3</v>
      </c>
      <c r="D8" s="5">
        <v>4</v>
      </c>
      <c r="E8" s="5">
        <v>5</v>
      </c>
      <c r="F8" s="5">
        <v>6</v>
      </c>
      <c r="G8" s="4">
        <v>7</v>
      </c>
      <c r="H8" s="5">
        <v>8</v>
      </c>
      <c r="I8" s="4">
        <v>9</v>
      </c>
      <c r="J8" s="4">
        <v>10</v>
      </c>
      <c r="K8" s="4">
        <v>11</v>
      </c>
    </row>
    <row r="9" spans="1:12" ht="246" customHeight="1">
      <c r="A9" s="56">
        <v>1</v>
      </c>
      <c r="B9" s="57" t="s">
        <v>25</v>
      </c>
      <c r="C9" s="58" t="s">
        <v>30</v>
      </c>
      <c r="D9" s="55">
        <v>18</v>
      </c>
      <c r="E9" s="59"/>
      <c r="F9" s="60"/>
      <c r="G9" s="61"/>
      <c r="H9" s="60">
        <f>ROUND(F9+F9*G9,2)</f>
        <v>0</v>
      </c>
      <c r="I9" s="60">
        <f>D9*F9</f>
        <v>0</v>
      </c>
      <c r="J9" s="60">
        <f>K9-I9</f>
        <v>0</v>
      </c>
      <c r="K9" s="62">
        <f>D9*H9</f>
        <v>0</v>
      </c>
      <c r="L9" s="39"/>
    </row>
    <row r="10" spans="1:12" ht="15">
      <c r="A10" s="14"/>
      <c r="B10" s="35"/>
      <c r="C10" s="10"/>
      <c r="D10" s="9"/>
      <c r="E10" s="9"/>
      <c r="F10" s="9"/>
      <c r="G10" s="9"/>
      <c r="H10" s="15" t="s">
        <v>10</v>
      </c>
      <c r="I10" s="16">
        <f>SUM(I9:I9)</f>
        <v>0</v>
      </c>
      <c r="J10" s="16">
        <f>SUM(J9:J9)</f>
        <v>0</v>
      </c>
      <c r="K10" s="16">
        <f>SUM(K9:K9)</f>
        <v>0</v>
      </c>
    </row>
    <row r="11" spans="1:12" ht="15">
      <c r="A11" s="36"/>
      <c r="B11" s="37"/>
      <c r="C11" s="37"/>
      <c r="D11" s="36"/>
      <c r="E11" s="36"/>
      <c r="F11" s="36"/>
      <c r="G11" s="36"/>
      <c r="H11" s="36"/>
      <c r="I11" s="38"/>
      <c r="J11" s="38"/>
      <c r="K11" s="38"/>
    </row>
    <row r="12" spans="1:12" ht="16.5">
      <c r="A12" s="79" t="s">
        <v>13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</row>
    <row r="13" spans="1:12" ht="16.5">
      <c r="A13" s="36"/>
      <c r="B13" s="12"/>
      <c r="C13" s="13"/>
      <c r="D13" s="13"/>
      <c r="E13" s="13"/>
      <c r="F13" s="13"/>
      <c r="G13" s="13"/>
      <c r="H13" s="13"/>
      <c r="I13" s="13"/>
      <c r="J13" s="13"/>
      <c r="K13" s="13"/>
    </row>
    <row r="14" spans="1:12" ht="16.5">
      <c r="A14" s="87" t="s">
        <v>15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</row>
    <row r="15" spans="1:12" ht="16.5">
      <c r="A15" s="87" t="s">
        <v>14</v>
      </c>
      <c r="B15" s="87"/>
      <c r="C15" s="87"/>
      <c r="D15" s="87"/>
      <c r="E15" s="87"/>
      <c r="F15" s="87"/>
      <c r="G15" s="87"/>
      <c r="H15" s="87"/>
      <c r="I15" s="87"/>
      <c r="J15" s="87"/>
      <c r="K15" s="87"/>
    </row>
  </sheetData>
  <mergeCells count="9">
    <mergeCell ref="A12:K12"/>
    <mergeCell ref="A14:K14"/>
    <mergeCell ref="A15:K15"/>
    <mergeCell ref="A1:D2"/>
    <mergeCell ref="J1:K1"/>
    <mergeCell ref="A3:B3"/>
    <mergeCell ref="C3:G3"/>
    <mergeCell ref="A5:K5"/>
    <mergeCell ref="A6:K6"/>
  </mergeCells>
  <pageMargins left="0.7" right="0.7" top="0.75" bottom="0.75" header="0.3" footer="0.3"/>
  <pageSetup paperSize="9" scale="62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11022-8029-4CDD-B70E-A98A84224442}">
  <sheetPr>
    <tabColor theme="9" tint="0.39997558519241921"/>
    <pageSetUpPr fitToPage="1"/>
  </sheetPr>
  <dimension ref="A1:K15"/>
  <sheetViews>
    <sheetView zoomScale="120" zoomScaleNormal="120" zoomScaleSheetLayoutView="130" workbookViewId="0">
      <selection activeCell="A12" sqref="A12:K12"/>
    </sheetView>
  </sheetViews>
  <sheetFormatPr defaultRowHeight="14.25"/>
  <cols>
    <col min="2" max="2" width="51.25" customWidth="1"/>
    <col min="5" max="5" width="15.5" customWidth="1"/>
  </cols>
  <sheetData>
    <row r="1" spans="1:11" ht="15">
      <c r="A1" s="88" t="s">
        <v>11</v>
      </c>
      <c r="B1" s="88"/>
      <c r="C1" s="88"/>
      <c r="D1" s="88"/>
      <c r="E1" s="6"/>
      <c r="F1" s="6"/>
      <c r="G1" s="6"/>
      <c r="H1" s="7"/>
      <c r="I1" s="7"/>
      <c r="J1" s="86" t="s">
        <v>21</v>
      </c>
      <c r="K1" s="86"/>
    </row>
    <row r="2" spans="1:11" ht="15">
      <c r="A2" s="88"/>
      <c r="B2" s="88"/>
      <c r="C2" s="88"/>
      <c r="D2" s="88"/>
      <c r="E2" s="6"/>
      <c r="F2" s="6"/>
      <c r="G2" s="6"/>
      <c r="H2" s="7"/>
      <c r="I2" s="7"/>
      <c r="J2" s="7"/>
      <c r="K2" s="7"/>
    </row>
    <row r="3" spans="1:11" ht="15.75">
      <c r="A3" s="89" t="s">
        <v>29</v>
      </c>
      <c r="B3" s="89"/>
      <c r="C3" s="83"/>
      <c r="D3" s="83"/>
      <c r="E3" s="83"/>
      <c r="F3" s="83"/>
      <c r="G3" s="83"/>
      <c r="H3" s="7"/>
      <c r="I3" s="7"/>
      <c r="J3" s="7"/>
      <c r="K3" s="7"/>
    </row>
    <row r="4" spans="1:11" ht="15.75">
      <c r="A4" s="33"/>
      <c r="B4" s="33"/>
      <c r="C4" s="34"/>
      <c r="D4" s="34"/>
      <c r="E4" s="34"/>
      <c r="F4" s="34"/>
      <c r="G4" s="34"/>
      <c r="H4" s="7"/>
      <c r="I4" s="7"/>
      <c r="J4" s="7"/>
      <c r="K4" s="7"/>
    </row>
    <row r="5" spans="1:11" ht="15.75">
      <c r="A5" s="93" t="s">
        <v>12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ht="15">
      <c r="A6" s="94" t="s">
        <v>38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1" ht="38.25">
      <c r="A7" s="1" t="s">
        <v>0</v>
      </c>
      <c r="B7" s="2" t="s">
        <v>1</v>
      </c>
      <c r="C7" s="2" t="s">
        <v>2</v>
      </c>
      <c r="D7" s="2" t="s">
        <v>17</v>
      </c>
      <c r="E7" s="2" t="s">
        <v>16</v>
      </c>
      <c r="F7" s="3" t="s">
        <v>3</v>
      </c>
      <c r="G7" s="1" t="s">
        <v>4</v>
      </c>
      <c r="H7" s="2" t="s">
        <v>5</v>
      </c>
      <c r="I7" s="2" t="s">
        <v>6</v>
      </c>
      <c r="J7" s="2" t="s">
        <v>7</v>
      </c>
      <c r="K7" s="2" t="s">
        <v>8</v>
      </c>
    </row>
    <row r="8" spans="1:11" ht="15">
      <c r="A8" s="4">
        <v>1</v>
      </c>
      <c r="B8" s="5">
        <v>2</v>
      </c>
      <c r="C8" s="4">
        <v>3</v>
      </c>
      <c r="D8" s="5">
        <v>4</v>
      </c>
      <c r="E8" s="5">
        <v>5</v>
      </c>
      <c r="F8" s="5">
        <v>6</v>
      </c>
      <c r="G8" s="4">
        <v>7</v>
      </c>
      <c r="H8" s="5">
        <v>8</v>
      </c>
      <c r="I8" s="4">
        <v>9</v>
      </c>
      <c r="J8" s="4">
        <v>10</v>
      </c>
      <c r="K8" s="4">
        <v>11</v>
      </c>
    </row>
    <row r="9" spans="1:11" s="53" customFormat="1" ht="110.25" customHeight="1">
      <c r="A9" s="46">
        <v>1</v>
      </c>
      <c r="B9" s="47" t="s">
        <v>34</v>
      </c>
      <c r="C9" s="48" t="s">
        <v>9</v>
      </c>
      <c r="D9" s="49">
        <v>30</v>
      </c>
      <c r="E9" s="54"/>
      <c r="F9" s="50"/>
      <c r="G9" s="51"/>
      <c r="H9" s="50">
        <f>ROUND(F9+F9*G9,2)</f>
        <v>0</v>
      </c>
      <c r="I9" s="50">
        <f t="shared" ref="I9" si="0">D9*F9</f>
        <v>0</v>
      </c>
      <c r="J9" s="50">
        <f>K9-I9</f>
        <v>0</v>
      </c>
      <c r="K9" s="52">
        <f>D9*H9</f>
        <v>0</v>
      </c>
    </row>
    <row r="10" spans="1:11" ht="15">
      <c r="A10" s="14"/>
      <c r="B10" s="35"/>
      <c r="C10" s="10"/>
      <c r="D10" s="9"/>
      <c r="E10" s="9"/>
      <c r="F10" s="9"/>
      <c r="G10" s="9"/>
      <c r="H10" s="15" t="s">
        <v>10</v>
      </c>
      <c r="I10" s="16">
        <f>SUM(I9:I9)</f>
        <v>0</v>
      </c>
      <c r="J10" s="16">
        <f>SUM(J9:J9)</f>
        <v>0</v>
      </c>
      <c r="K10" s="16">
        <f>SUM(K9:K9)</f>
        <v>0</v>
      </c>
    </row>
    <row r="11" spans="1:11" ht="15">
      <c r="A11" s="36"/>
      <c r="B11" s="37"/>
      <c r="C11" s="37"/>
      <c r="D11" s="36"/>
      <c r="E11" s="36"/>
      <c r="F11" s="36"/>
      <c r="G11" s="36"/>
      <c r="H11" s="36"/>
      <c r="I11" s="38"/>
      <c r="J11" s="38"/>
      <c r="K11" s="38"/>
    </row>
    <row r="12" spans="1:11" ht="16.5">
      <c r="A12" s="79" t="s">
        <v>13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</row>
    <row r="13" spans="1:11" ht="16.5">
      <c r="A13" s="36"/>
      <c r="B13" s="12"/>
      <c r="C13" s="13"/>
      <c r="D13" s="13"/>
      <c r="E13" s="13"/>
      <c r="F13" s="13"/>
      <c r="G13" s="13"/>
      <c r="H13" s="13"/>
      <c r="I13" s="13"/>
      <c r="J13" s="13"/>
      <c r="K13" s="13"/>
    </row>
    <row r="14" spans="1:11" ht="16.5">
      <c r="A14" s="92" t="s">
        <v>15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</row>
    <row r="15" spans="1:11" ht="16.5">
      <c r="A15" s="92" t="s">
        <v>14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</row>
  </sheetData>
  <mergeCells count="9">
    <mergeCell ref="A12:K12"/>
    <mergeCell ref="A14:K14"/>
    <mergeCell ref="A15:K15"/>
    <mergeCell ref="A1:D2"/>
    <mergeCell ref="J1:K1"/>
    <mergeCell ref="A3:B3"/>
    <mergeCell ref="C3:G3"/>
    <mergeCell ref="A5:K5"/>
    <mergeCell ref="A6:K6"/>
  </mergeCells>
  <pageMargins left="0.7" right="0.7" top="0.75" bottom="0.75" header="0.3" footer="0.3"/>
  <pageSetup paperSize="9" scale="72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B221-711D-45D5-A39B-25ACE6651CE0}">
  <sheetPr>
    <pageSetUpPr fitToPage="1"/>
  </sheetPr>
  <dimension ref="A1:K15"/>
  <sheetViews>
    <sheetView workbookViewId="0">
      <selection activeCell="L15" sqref="L15"/>
    </sheetView>
  </sheetViews>
  <sheetFormatPr defaultRowHeight="14.25"/>
  <cols>
    <col min="2" max="2" width="45.625" bestFit="1" customWidth="1"/>
  </cols>
  <sheetData>
    <row r="1" spans="1:11" ht="15">
      <c r="A1" s="88" t="s">
        <v>11</v>
      </c>
      <c r="B1" s="88"/>
      <c r="C1" s="88"/>
      <c r="D1" s="88"/>
      <c r="E1" s="6"/>
      <c r="F1" s="6"/>
      <c r="G1" s="6"/>
      <c r="H1" s="7"/>
      <c r="I1" s="7"/>
      <c r="J1" s="86" t="s">
        <v>21</v>
      </c>
      <c r="K1" s="86"/>
    </row>
    <row r="2" spans="1:11" ht="15">
      <c r="A2" s="88"/>
      <c r="B2" s="88"/>
      <c r="C2" s="88"/>
      <c r="D2" s="88"/>
      <c r="E2" s="6"/>
      <c r="F2" s="6"/>
      <c r="G2" s="6"/>
      <c r="H2" s="7"/>
      <c r="I2" s="7"/>
      <c r="J2" s="7"/>
      <c r="K2" s="7"/>
    </row>
    <row r="3" spans="1:11" ht="15.75">
      <c r="A3" s="89" t="s">
        <v>29</v>
      </c>
      <c r="B3" s="89"/>
      <c r="C3" s="83"/>
      <c r="D3" s="83"/>
      <c r="E3" s="83"/>
      <c r="F3" s="83"/>
      <c r="G3" s="83"/>
      <c r="H3" s="7"/>
      <c r="I3" s="7"/>
      <c r="J3" s="7"/>
      <c r="K3" s="7"/>
    </row>
    <row r="4" spans="1:11" ht="15.75">
      <c r="A4" s="33"/>
      <c r="B4" s="33"/>
      <c r="C4" s="34"/>
      <c r="D4" s="34"/>
      <c r="E4" s="34"/>
      <c r="F4" s="34"/>
      <c r="G4" s="34"/>
      <c r="H4" s="7"/>
      <c r="I4" s="7"/>
      <c r="J4" s="7"/>
      <c r="K4" s="7"/>
    </row>
    <row r="5" spans="1:11" ht="15.75">
      <c r="A5" s="93" t="s">
        <v>12</v>
      </c>
      <c r="B5" s="93"/>
      <c r="C5" s="93"/>
      <c r="D5" s="93"/>
      <c r="E5" s="93"/>
      <c r="F5" s="93"/>
      <c r="G5" s="93"/>
      <c r="H5" s="93"/>
      <c r="I5" s="93"/>
      <c r="J5" s="93"/>
      <c r="K5" s="93"/>
    </row>
    <row r="6" spans="1:11" ht="15">
      <c r="A6" s="94" t="s">
        <v>23</v>
      </c>
      <c r="B6" s="94"/>
      <c r="C6" s="94"/>
      <c r="D6" s="94"/>
      <c r="E6" s="94"/>
      <c r="F6" s="94"/>
      <c r="G6" s="94"/>
      <c r="H6" s="94"/>
      <c r="I6" s="94"/>
      <c r="J6" s="94"/>
      <c r="K6" s="94"/>
    </row>
    <row r="7" spans="1:11" ht="38.25">
      <c r="A7" s="1" t="s">
        <v>0</v>
      </c>
      <c r="B7" s="2" t="s">
        <v>1</v>
      </c>
      <c r="C7" s="2" t="s">
        <v>2</v>
      </c>
      <c r="D7" s="2" t="s">
        <v>17</v>
      </c>
      <c r="E7" s="2" t="s">
        <v>16</v>
      </c>
      <c r="F7" s="3" t="s">
        <v>3</v>
      </c>
      <c r="G7" s="1" t="s">
        <v>4</v>
      </c>
      <c r="H7" s="2" t="s">
        <v>5</v>
      </c>
      <c r="I7" s="2" t="s">
        <v>6</v>
      </c>
      <c r="J7" s="2" t="s">
        <v>7</v>
      </c>
      <c r="K7" s="2" t="s">
        <v>8</v>
      </c>
    </row>
    <row r="8" spans="1:11" ht="15">
      <c r="A8" s="4">
        <v>1</v>
      </c>
      <c r="B8" s="5">
        <v>2</v>
      </c>
      <c r="C8" s="4">
        <v>3</v>
      </c>
      <c r="D8" s="5">
        <v>4</v>
      </c>
      <c r="E8" s="5">
        <v>5</v>
      </c>
      <c r="F8" s="5">
        <v>6</v>
      </c>
      <c r="G8" s="4">
        <v>7</v>
      </c>
      <c r="H8" s="5">
        <v>8</v>
      </c>
      <c r="I8" s="4">
        <v>9</v>
      </c>
      <c r="J8" s="4">
        <v>10</v>
      </c>
      <c r="K8" s="4">
        <v>11</v>
      </c>
    </row>
    <row r="9" spans="1:11" s="53" customFormat="1" ht="178.5" customHeight="1">
      <c r="A9" s="63">
        <v>1</v>
      </c>
      <c r="B9" s="64" t="s">
        <v>32</v>
      </c>
      <c r="C9" s="65" t="s">
        <v>9</v>
      </c>
      <c r="D9" s="66">
        <v>50</v>
      </c>
      <c r="E9" s="66" t="s">
        <v>26</v>
      </c>
      <c r="F9" s="67"/>
      <c r="G9" s="68"/>
      <c r="H9" s="67">
        <f>ROUND(F9+F9*G9,2)</f>
        <v>0</v>
      </c>
      <c r="I9" s="67">
        <f>D9*F9</f>
        <v>0</v>
      </c>
      <c r="J9" s="67">
        <f>K9-I9</f>
        <v>0</v>
      </c>
      <c r="K9" s="69">
        <f>D9*H9</f>
        <v>0</v>
      </c>
    </row>
    <row r="10" spans="1:11" ht="15">
      <c r="A10" s="14"/>
      <c r="B10" s="35"/>
      <c r="C10" s="10"/>
      <c r="D10" s="9"/>
      <c r="E10" s="9"/>
      <c r="F10" s="9"/>
      <c r="G10" s="9"/>
      <c r="H10" s="15" t="s">
        <v>10</v>
      </c>
      <c r="I10" s="16">
        <f>SUM(I9:I9)</f>
        <v>0</v>
      </c>
      <c r="J10" s="16">
        <f>SUM(J9:J9)</f>
        <v>0</v>
      </c>
      <c r="K10" s="16">
        <f>SUM(K9:K9)</f>
        <v>0</v>
      </c>
    </row>
    <row r="11" spans="1:11" ht="15">
      <c r="A11" s="36"/>
      <c r="B11" s="37"/>
      <c r="C11" s="37"/>
      <c r="D11" s="36"/>
      <c r="E11" s="36"/>
      <c r="F11" s="36"/>
      <c r="G11" s="36"/>
      <c r="H11" s="36"/>
      <c r="I11" s="38"/>
      <c r="J11" s="38"/>
      <c r="K11" s="38"/>
    </row>
    <row r="12" spans="1:11" ht="16.5">
      <c r="A12" s="79" t="s">
        <v>13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</row>
    <row r="13" spans="1:11" ht="16.5">
      <c r="A13" s="36"/>
      <c r="B13" s="12"/>
      <c r="C13" s="13"/>
      <c r="D13" s="13"/>
      <c r="E13" s="13"/>
      <c r="F13" s="13"/>
      <c r="G13" s="13"/>
      <c r="H13" s="13"/>
      <c r="I13" s="13"/>
      <c r="J13" s="13"/>
      <c r="K13" s="13"/>
    </row>
    <row r="14" spans="1:11" ht="16.5">
      <c r="A14" s="92" t="s">
        <v>15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</row>
    <row r="15" spans="1:11" ht="16.5">
      <c r="A15" s="92" t="s">
        <v>14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</row>
  </sheetData>
  <mergeCells count="9">
    <mergeCell ref="A6:K6"/>
    <mergeCell ref="A12:K12"/>
    <mergeCell ref="A14:K14"/>
    <mergeCell ref="A15:K15"/>
    <mergeCell ref="A1:D2"/>
    <mergeCell ref="J1:K1"/>
    <mergeCell ref="A3:B3"/>
    <mergeCell ref="C3:G3"/>
    <mergeCell ref="A5:K5"/>
  </mergeCells>
  <pageMargins left="0.7" right="0.7" top="0.75" bottom="0.75" header="0.3" footer="0.3"/>
  <pageSetup paperSize="9" scale="7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82DD-CDDC-470A-BA87-E305B3CF0A7D}">
  <sheetPr>
    <pageSetUpPr fitToPage="1"/>
  </sheetPr>
  <dimension ref="A1:K16"/>
  <sheetViews>
    <sheetView topLeftCell="A4" workbookViewId="0">
      <selection activeCell="B10" sqref="B10"/>
    </sheetView>
  </sheetViews>
  <sheetFormatPr defaultRowHeight="14.25"/>
  <cols>
    <col min="2" max="2" width="56" customWidth="1"/>
    <col min="6" max="6" width="13.875" customWidth="1"/>
  </cols>
  <sheetData>
    <row r="1" spans="1:11" ht="15">
      <c r="A1" s="81" t="s">
        <v>11</v>
      </c>
      <c r="B1" s="81"/>
      <c r="C1" s="81"/>
      <c r="D1" s="81"/>
      <c r="E1" s="81"/>
      <c r="F1" s="6"/>
      <c r="G1" s="6"/>
      <c r="H1" s="6"/>
      <c r="I1" s="86" t="s">
        <v>21</v>
      </c>
      <c r="J1" s="86"/>
      <c r="K1" s="86"/>
    </row>
    <row r="2" spans="1:11" ht="15">
      <c r="A2" s="81"/>
      <c r="B2" s="81"/>
      <c r="C2" s="81"/>
      <c r="D2" s="81"/>
      <c r="E2" s="81"/>
      <c r="F2" s="6"/>
      <c r="G2" s="6"/>
      <c r="H2" s="6"/>
      <c r="I2" s="7"/>
      <c r="J2" s="7"/>
      <c r="K2" s="7"/>
    </row>
    <row r="3" spans="1:11" ht="15.75">
      <c r="A3" s="82" t="s">
        <v>27</v>
      </c>
      <c r="B3" s="82"/>
      <c r="C3" s="24"/>
      <c r="D3" s="83"/>
      <c r="E3" s="83"/>
      <c r="F3" s="83"/>
      <c r="G3" s="83"/>
      <c r="H3" s="83"/>
      <c r="I3" s="7"/>
      <c r="J3" s="7"/>
      <c r="K3" s="7"/>
    </row>
    <row r="4" spans="1:11" ht="15.75">
      <c r="A4" s="84" t="s">
        <v>12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5">
      <c r="A5" s="85" t="s">
        <v>24</v>
      </c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1" ht="38.25">
      <c r="A6" s="1" t="s">
        <v>0</v>
      </c>
      <c r="B6" s="2" t="s">
        <v>1</v>
      </c>
      <c r="C6" s="2" t="s">
        <v>2</v>
      </c>
      <c r="D6" s="2" t="s">
        <v>17</v>
      </c>
      <c r="E6" s="2" t="s">
        <v>16</v>
      </c>
      <c r="F6" s="3" t="s">
        <v>3</v>
      </c>
      <c r="G6" s="1" t="s">
        <v>4</v>
      </c>
      <c r="H6" s="2" t="s">
        <v>5</v>
      </c>
      <c r="I6" s="2" t="s">
        <v>6</v>
      </c>
      <c r="J6" s="2" t="s">
        <v>7</v>
      </c>
      <c r="K6" s="2" t="s">
        <v>8</v>
      </c>
    </row>
    <row r="7" spans="1:11" ht="15">
      <c r="A7" s="75">
        <v>1</v>
      </c>
      <c r="B7" s="76">
        <v>2</v>
      </c>
      <c r="C7" s="75">
        <v>3</v>
      </c>
      <c r="D7" s="76">
        <v>4</v>
      </c>
      <c r="E7" s="75">
        <v>5</v>
      </c>
      <c r="F7" s="76">
        <v>6</v>
      </c>
      <c r="G7" s="75">
        <v>7</v>
      </c>
      <c r="H7" s="76">
        <v>8</v>
      </c>
      <c r="I7" s="75">
        <v>9</v>
      </c>
      <c r="J7" s="76">
        <v>10</v>
      </c>
      <c r="K7" s="75">
        <v>11</v>
      </c>
    </row>
    <row r="8" spans="1:11" s="53" customFormat="1" ht="240.75" customHeight="1">
      <c r="A8" s="63">
        <v>1</v>
      </c>
      <c r="B8" s="78" t="s">
        <v>35</v>
      </c>
      <c r="C8" s="65" t="s">
        <v>9</v>
      </c>
      <c r="D8" s="66">
        <v>1</v>
      </c>
      <c r="E8" s="66" t="s">
        <v>26</v>
      </c>
      <c r="F8" s="67"/>
      <c r="G8" s="68"/>
      <c r="H8" s="67">
        <f>ROUND(F8+F8*G8,2)</f>
        <v>0</v>
      </c>
      <c r="I8" s="67">
        <f t="shared" ref="I8" si="0">D8*F8</f>
        <v>0</v>
      </c>
      <c r="J8" s="67">
        <f>K8-I8</f>
        <v>0</v>
      </c>
      <c r="K8" s="69">
        <f t="shared" ref="K8" si="1">D8*H8</f>
        <v>0</v>
      </c>
    </row>
    <row r="9" spans="1:11" s="53" customFormat="1" ht="83.25" customHeight="1">
      <c r="A9" s="63">
        <v>2</v>
      </c>
      <c r="B9" s="77" t="s">
        <v>31</v>
      </c>
      <c r="C9" s="65" t="s">
        <v>9</v>
      </c>
      <c r="D9" s="66">
        <v>1</v>
      </c>
      <c r="E9" s="66" t="s">
        <v>26</v>
      </c>
      <c r="F9" s="67"/>
      <c r="G9" s="68"/>
      <c r="H9" s="67">
        <f>ROUND(F9+F9*G9,2)</f>
        <v>0</v>
      </c>
      <c r="I9" s="67">
        <f t="shared" ref="I9:I10" si="2">D9*F9</f>
        <v>0</v>
      </c>
      <c r="J9" s="67">
        <f>K9-I9</f>
        <v>0</v>
      </c>
      <c r="K9" s="69">
        <f>D9*H9</f>
        <v>0</v>
      </c>
    </row>
    <row r="10" spans="1:11" s="53" customFormat="1" ht="175.5" customHeight="1">
      <c r="A10" s="63">
        <v>3</v>
      </c>
      <c r="B10" s="95" t="s">
        <v>39</v>
      </c>
      <c r="C10" s="65" t="s">
        <v>9</v>
      </c>
      <c r="D10" s="66">
        <v>1</v>
      </c>
      <c r="E10" s="66" t="s">
        <v>26</v>
      </c>
      <c r="F10" s="67"/>
      <c r="G10" s="68"/>
      <c r="H10" s="67">
        <f>ROUND(F10+F10*G10,2)</f>
        <v>0</v>
      </c>
      <c r="I10" s="67">
        <f t="shared" si="2"/>
        <v>0</v>
      </c>
      <c r="J10" s="67">
        <f>K10-I10</f>
        <v>0</v>
      </c>
      <c r="K10" s="69">
        <f>D10*H10</f>
        <v>0</v>
      </c>
    </row>
    <row r="11" spans="1:11" ht="15">
      <c r="A11" s="14"/>
      <c r="B11" s="8"/>
      <c r="C11" s="8"/>
      <c r="D11" s="10"/>
      <c r="E11" s="9"/>
      <c r="F11" s="9"/>
      <c r="G11" s="9"/>
      <c r="H11" s="28" t="s">
        <v>10</v>
      </c>
      <c r="I11" s="27">
        <f>SUM(I8:I10)</f>
        <v>0</v>
      </c>
      <c r="J11" s="27">
        <f>SUM(J8:J10)</f>
        <v>0</v>
      </c>
      <c r="K11" s="27">
        <f>SUM(K8:K10)</f>
        <v>0</v>
      </c>
    </row>
    <row r="12" spans="1:11" ht="15">
      <c r="A12" s="14"/>
      <c r="B12" s="8"/>
      <c r="C12" s="8"/>
      <c r="D12" s="10"/>
      <c r="E12" s="9"/>
      <c r="F12" s="9"/>
      <c r="G12" s="9"/>
      <c r="H12" s="9"/>
      <c r="I12" s="25"/>
      <c r="J12" s="26"/>
      <c r="K12" s="26"/>
    </row>
    <row r="13" spans="1:11" ht="16.5">
      <c r="A13" s="79" t="s">
        <v>13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</row>
    <row r="14" spans="1:11" ht="16.5">
      <c r="A14" s="11"/>
      <c r="B14" s="12"/>
      <c r="C14" s="12"/>
      <c r="D14" s="13"/>
      <c r="E14" s="13"/>
      <c r="F14" s="13"/>
      <c r="G14" s="13"/>
      <c r="H14" s="13"/>
      <c r="I14" s="13"/>
      <c r="J14" s="13"/>
      <c r="K14" s="13"/>
    </row>
    <row r="15" spans="1:11" ht="16.5">
      <c r="A15" s="80" t="s">
        <v>15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</row>
    <row r="16" spans="1:11" ht="16.5">
      <c r="A16" s="80" t="s">
        <v>14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</row>
  </sheetData>
  <mergeCells count="9">
    <mergeCell ref="A5:K5"/>
    <mergeCell ref="A13:K13"/>
    <mergeCell ref="A15:K15"/>
    <mergeCell ref="A16:K16"/>
    <mergeCell ref="A1:E2"/>
    <mergeCell ref="I1:K1"/>
    <mergeCell ref="A3:B3"/>
    <mergeCell ref="D3:H3"/>
    <mergeCell ref="A4:K4"/>
  </mergeCells>
  <pageMargins left="0.7" right="0.7" top="0.75" bottom="0.75" header="0.3" footer="0.3"/>
  <pageSetup paperSize="9" scale="76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22"/>
  <sheetViews>
    <sheetView zoomScaleNormal="100" zoomScaleSheetLayoutView="110" workbookViewId="0">
      <selection activeCell="C26" sqref="C26"/>
    </sheetView>
  </sheetViews>
  <sheetFormatPr defaultRowHeight="14.25"/>
  <cols>
    <col min="1" max="1" width="14" bestFit="1" customWidth="1"/>
    <col min="2" max="2" width="17.625" bestFit="1" customWidth="1"/>
    <col min="3" max="3" width="18.25" bestFit="1" customWidth="1"/>
    <col min="4" max="4" width="30.5" customWidth="1"/>
    <col min="5" max="5" width="26.875" customWidth="1"/>
  </cols>
  <sheetData>
    <row r="1" spans="1:5" ht="18.75" thickBot="1">
      <c r="A1" s="17" t="s">
        <v>18</v>
      </c>
      <c r="B1" s="40" t="s">
        <v>19</v>
      </c>
      <c r="C1" s="17" t="s">
        <v>20</v>
      </c>
      <c r="D1" s="29"/>
      <c r="E1" s="29"/>
    </row>
    <row r="2" spans="1:5" ht="18">
      <c r="A2" s="20">
        <v>1</v>
      </c>
      <c r="B2" s="41">
        <f>'Zadanie nr 1'!I11</f>
        <v>0</v>
      </c>
      <c r="C2" s="21">
        <f>'Zadanie nr 1'!K11</f>
        <v>0</v>
      </c>
      <c r="D2" s="30"/>
      <c r="E2" s="31"/>
    </row>
    <row r="3" spans="1:5" ht="18">
      <c r="A3" s="18">
        <v>2</v>
      </c>
      <c r="B3" s="42">
        <f>'Zadanie nr 2'!I10</f>
        <v>0</v>
      </c>
      <c r="C3" s="22">
        <f>'Zadanie nr 2'!K10</f>
        <v>0</v>
      </c>
      <c r="D3" s="30"/>
      <c r="E3" s="31"/>
    </row>
    <row r="4" spans="1:5" ht="18">
      <c r="A4" s="18">
        <v>3</v>
      </c>
      <c r="B4" s="42">
        <f>'Zadanie nr 3'!I10</f>
        <v>0</v>
      </c>
      <c r="C4" s="22">
        <f>'Zadanie nr 3'!K10</f>
        <v>0</v>
      </c>
      <c r="D4" s="30"/>
      <c r="E4" s="31"/>
    </row>
    <row r="5" spans="1:5" ht="18">
      <c r="A5" s="19">
        <v>4</v>
      </c>
      <c r="B5" s="43">
        <f>'Zadanie 4'!I10</f>
        <v>0</v>
      </c>
      <c r="C5" s="23">
        <f>'Zadanie 4'!K10</f>
        <v>0</v>
      </c>
      <c r="D5" s="30"/>
      <c r="E5" s="31"/>
    </row>
    <row r="6" spans="1:5" ht="18.75" thickBot="1">
      <c r="A6" s="19">
        <v>5</v>
      </c>
      <c r="B6" s="43">
        <f>'Zadanie 5'!I11</f>
        <v>0</v>
      </c>
      <c r="C6" s="23">
        <f>'Zadanie 5'!K11</f>
        <v>0</v>
      </c>
      <c r="D6" s="30"/>
      <c r="E6" s="31"/>
    </row>
    <row r="7" spans="1:5" ht="18.75" thickBot="1">
      <c r="A7" s="17" t="s">
        <v>10</v>
      </c>
      <c r="B7" s="44">
        <f>SUM(B2:B6)</f>
        <v>0</v>
      </c>
      <c r="C7" s="45">
        <f>SUM(C2:C6)</f>
        <v>0</v>
      </c>
      <c r="D7" s="31"/>
      <c r="E7" s="32"/>
    </row>
    <row r="9" spans="1:5">
      <c r="E9" s="31"/>
    </row>
    <row r="10" spans="1:5">
      <c r="E10" s="31"/>
    </row>
    <row r="11" spans="1:5">
      <c r="E11" s="31"/>
    </row>
    <row r="12" spans="1:5">
      <c r="E12" s="31"/>
    </row>
    <row r="13" spans="1:5">
      <c r="E13" s="31"/>
    </row>
    <row r="14" spans="1:5">
      <c r="E14" s="31"/>
    </row>
    <row r="15" spans="1:5">
      <c r="E15" s="31"/>
    </row>
    <row r="16" spans="1:5">
      <c r="E16" s="31"/>
    </row>
    <row r="17" spans="5:5">
      <c r="E17" s="31"/>
    </row>
    <row r="18" spans="5:5">
      <c r="E18" s="31"/>
    </row>
    <row r="19" spans="5:5">
      <c r="E19" s="31"/>
    </row>
    <row r="20" spans="5:5">
      <c r="E20" s="31"/>
    </row>
    <row r="22" spans="5:5">
      <c r="E22" s="31"/>
    </row>
  </sheetData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2</vt:i4>
      </vt:variant>
    </vt:vector>
  </HeadingPairs>
  <TitlesOfParts>
    <vt:vector size="8" baseType="lpstr">
      <vt:lpstr>Zadanie nr 1</vt:lpstr>
      <vt:lpstr>Zadanie nr 2</vt:lpstr>
      <vt:lpstr>Zadanie nr 3</vt:lpstr>
      <vt:lpstr>Zadanie 4</vt:lpstr>
      <vt:lpstr>Zadanie 5</vt:lpstr>
      <vt:lpstr>koszty</vt:lpstr>
      <vt:lpstr>koszty!Obszar_wydruku</vt:lpstr>
      <vt:lpstr>'Zadanie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Barbara Michalik</cp:lastModifiedBy>
  <cp:lastPrinted>2025-03-11T11:17:01Z</cp:lastPrinted>
  <dcterms:created xsi:type="dcterms:W3CDTF">2018-04-17T05:52:03Z</dcterms:created>
  <dcterms:modified xsi:type="dcterms:W3CDTF">2025-03-13T12:05:12Z</dcterms:modified>
</cp:coreProperties>
</file>