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ZP\Przetargi i zapytania\2025\4 LEKI DCZP 2025 P - dostawa leków\"/>
    </mc:Choice>
  </mc:AlternateContent>
  <xr:revisionPtr revIDLastSave="0" documentId="13_ncr:1_{995256CD-7859-436B-A7EA-628855FDC10A}" xr6:coauthVersionLast="47" xr6:coauthVersionMax="47" xr10:uidLastSave="{00000000-0000-0000-0000-000000000000}"/>
  <bookViews>
    <workbookView xWindow="-120" yWindow="-120" windowWidth="29040" windowHeight="15840" xr2:uid="{642396F2-609D-49F4-8345-77B23AF3B6FD}"/>
  </bookViews>
  <sheets>
    <sheet name="Zadan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7" i="1" l="1"/>
  <c r="U17" i="1" s="1"/>
  <c r="S17" i="1" s="1"/>
  <c r="T17" i="1"/>
  <c r="R18" i="1"/>
  <c r="U18" i="1" s="1"/>
  <c r="T18" i="1"/>
  <c r="R16" i="1"/>
  <c r="U16" i="1" s="1"/>
  <c r="K17" i="1"/>
  <c r="N17" i="1" s="1"/>
  <c r="L17" i="1" s="1"/>
  <c r="M17" i="1"/>
  <c r="K18" i="1"/>
  <c r="N18" i="1" s="1"/>
  <c r="L18" i="1" s="1"/>
  <c r="M18" i="1"/>
  <c r="K16" i="1"/>
  <c r="N16" i="1" s="1"/>
  <c r="L16" i="1" s="1"/>
  <c r="M16" i="1"/>
  <c r="R6" i="1"/>
  <c r="U6" i="1" s="1"/>
  <c r="T6" i="1"/>
  <c r="M6" i="1"/>
  <c r="R5" i="1"/>
  <c r="U5" i="1" s="1"/>
  <c r="K5" i="1"/>
  <c r="K6" i="1"/>
  <c r="N6" i="1" s="1"/>
  <c r="L6" i="1" s="1"/>
  <c r="S6" i="1" l="1"/>
  <c r="S18" i="1"/>
  <c r="L19" i="1"/>
  <c r="V18" i="1" l="1"/>
  <c r="W18" i="1"/>
  <c r="M19" i="1"/>
  <c r="T16" i="1"/>
  <c r="T5" i="1"/>
  <c r="S5" i="1" s="1"/>
  <c r="W6" i="1"/>
  <c r="W16" i="1" l="1"/>
  <c r="S16" i="1"/>
  <c r="V6" i="1"/>
  <c r="X18" i="1"/>
  <c r="T19" i="1"/>
  <c r="S19" i="1"/>
  <c r="W17" i="1"/>
  <c r="U19" i="1"/>
  <c r="X17" i="1"/>
  <c r="S7" i="1"/>
  <c r="X6" i="1"/>
  <c r="T7" i="1"/>
  <c r="U7" i="1"/>
  <c r="W19" i="1" l="1"/>
  <c r="V17" i="1"/>
  <c r="X16" i="1"/>
  <c r="X19" i="1" s="1"/>
  <c r="V16" i="1"/>
  <c r="N19" i="1"/>
  <c r="V19" i="1" l="1"/>
  <c r="M5" i="1"/>
  <c r="W5" i="1" s="1"/>
  <c r="W7" i="1" s="1"/>
  <c r="M7" i="1" l="1"/>
  <c r="N5" i="1"/>
  <c r="L5" i="1" s="1"/>
  <c r="V5" i="1" s="1"/>
  <c r="V7" i="1" s="1"/>
  <c r="L7" i="1" l="1"/>
  <c r="N7" i="1"/>
  <c r="X5" i="1"/>
  <c r="X7" i="1" s="1"/>
</calcChain>
</file>

<file path=xl/sharedStrings.xml><?xml version="1.0" encoding="utf-8"?>
<sst xmlns="http://schemas.openxmlformats.org/spreadsheetml/2006/main" count="79" uniqueCount="36">
  <si>
    <t>op.</t>
  </si>
  <si>
    <t>Płyny oferowane w butelkach stojących z dwoma jednakowej wielkości samouszczelniającymi się portami</t>
  </si>
  <si>
    <t>500ml</t>
  </si>
  <si>
    <t>4 %  500ml</t>
  </si>
  <si>
    <t>L.p.</t>
  </si>
  <si>
    <t>Nazwa międzynarodowa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</si>
  <si>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</si>
  <si>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</si>
  <si>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</si>
  <si>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</si>
  <si>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</si>
  <si>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</si>
  <si>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</si>
  <si>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</si>
  <si>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</si>
  <si>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wartość netto 12 miesięcy</t>
  </si>
  <si>
    <t>Wartość brutto 12m-cy</t>
  </si>
  <si>
    <t>Proponowana ilość w op.</t>
  </si>
  <si>
    <t>Rodzaj ceny</t>
  </si>
  <si>
    <t>Uwagi</t>
  </si>
  <si>
    <t>ilość prawo opcji</t>
  </si>
  <si>
    <t>Płyn wieloelektrolitowy w pełni zbilansowany ( zawierający kationy Na, K, Mg,Ca), izotoniczny, buforowany jabłczanami i octanami, nie zawierający mleczanów.</t>
  </si>
  <si>
    <t>W pełni zbilansowany roztwór 4% żelatyny.</t>
  </si>
  <si>
    <t>Test do wykrywania narkotyków Multi (4-narkotyków) w moczu</t>
  </si>
  <si>
    <t>test</t>
  </si>
  <si>
    <t>Test ciążowy</t>
  </si>
  <si>
    <t>Test do wykrywania K2,MDPV&lt;CAT&lt;OXY&lt;MEP w moczu</t>
  </si>
  <si>
    <t>zamówienie podstawowe</t>
  </si>
  <si>
    <t>prawo opcji</t>
  </si>
  <si>
    <t>Wartość VAT</t>
  </si>
  <si>
    <r>
      <rPr>
        <b/>
        <sz val="11"/>
        <color rgb="FFFF0000"/>
        <rFont val="Calibri"/>
        <family val="2"/>
        <charset val="238"/>
        <scheme val="minor"/>
      </rPr>
      <t xml:space="preserve">ZADANIE NR 1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</si>
  <si>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t xml:space="preserve">ZADANIE NR 2                                                                                                                                      </t>
    </r>
    <r>
      <rPr>
        <b/>
        <sz val="11"/>
        <rFont val="Calibri"/>
        <family val="2"/>
        <charset val="238"/>
        <scheme val="minor"/>
      </rPr>
      <t>Załącznik nr 2 do SWZ - Formularz cenowy</t>
    </r>
  </si>
  <si>
    <t>zamówienie podst. + pr.opcji</t>
  </si>
  <si>
    <t xml:space="preserve">Wartość VAT </t>
  </si>
  <si>
    <t>Wartość netto</t>
  </si>
  <si>
    <t xml:space="preserve">Wartość brutto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</si>
</sst>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8"/>
      <name val="Arial"/>
      <family val="2"/>
      <charset val="238"/>
    </font>
    <font>
      <sz val="8"/>
      <name val="Book Antiqua"/>
      <family val="1"/>
      <charset val="238"/>
    </font>
    <font>
      <sz val="8"/>
      <color theme="1"/>
      <name val="Book Antiqua"/>
      <family val="1"/>
      <charset val="238"/>
    </font>
    <font>
      <sz val="10"/>
      <name val="Arial"/>
      <family val="2"/>
      <charset val="238"/>
    </font>
    <font>
      <sz val="8"/>
      <color rgb="FFFF0000"/>
      <name val="Book Antiqua"/>
      <family val="1"/>
      <charset val="238"/>
    </font>
    <font>
      <b/>
      <sz val="7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rgb="FFFABF8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rgb="FFFABF8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8" fillId="3" borderId="2" xfId="0" applyFont="1" applyFill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4" fontId="9" fillId="5" borderId="2" xfId="0" applyNumberFormat="1" applyFont="1" applyFill="1" applyBorder="1" applyAlignment="1">
      <alignment vertical="center"/>
    </xf>
    <xf numFmtId="4" fontId="9" fillId="4" borderId="2" xfId="0" applyNumberFormat="1" applyFont="1" applyFill="1" applyBorder="1" applyAlignment="1">
      <alignment vertical="center"/>
    </xf>
    <xf numFmtId="3" fontId="3" fillId="7" borderId="2" xfId="0" applyNumberFormat="1" applyFont="1" applyFill="1" applyBorder="1" applyAlignment="1">
      <alignment horizontal="center" vertical="center" wrapText="1"/>
    </xf>
    <xf numFmtId="4" fontId="1" fillId="8" borderId="2" xfId="0" applyNumberFormat="1" applyFont="1" applyFill="1" applyBorder="1" applyAlignment="1">
      <alignment horizontal="center" vertical="center"/>
    </xf>
    <xf numFmtId="9" fontId="1" fillId="8" borderId="2" xfId="0" applyNumberFormat="1" applyFont="1" applyFill="1" applyBorder="1" applyAlignment="1">
      <alignment horizontal="center" vertical="center"/>
    </xf>
    <xf numFmtId="4" fontId="1" fillId="8" borderId="2" xfId="0" applyNumberFormat="1" applyFont="1" applyFill="1" applyBorder="1" applyAlignment="1">
      <alignment horizontal="center" vertical="center" wrapText="1"/>
    </xf>
    <xf numFmtId="4" fontId="1" fillId="8" borderId="2" xfId="0" applyNumberFormat="1" applyFont="1" applyFill="1" applyBorder="1" applyAlignment="1">
      <alignment horizontal="right" vertical="center" wrapText="1"/>
    </xf>
    <xf numFmtId="3" fontId="3" fillId="9" borderId="2" xfId="0" applyNumberFormat="1" applyFont="1" applyFill="1" applyBorder="1" applyAlignment="1">
      <alignment horizontal="center" vertical="center" wrapText="1"/>
    </xf>
    <xf numFmtId="4" fontId="1" fillId="10" borderId="2" xfId="0" applyNumberFormat="1" applyFont="1" applyFill="1" applyBorder="1" applyAlignment="1">
      <alignment horizontal="center" vertical="center"/>
    </xf>
    <xf numFmtId="9" fontId="1" fillId="10" borderId="2" xfId="0" applyNumberFormat="1" applyFont="1" applyFill="1" applyBorder="1" applyAlignment="1">
      <alignment horizontal="center" vertical="center"/>
    </xf>
    <xf numFmtId="4" fontId="1" fillId="10" borderId="2" xfId="0" applyNumberFormat="1" applyFont="1" applyFill="1" applyBorder="1" applyAlignment="1">
      <alignment horizontal="center" vertical="center" wrapText="1"/>
    </xf>
    <xf numFmtId="4" fontId="1" fillId="10" borderId="2" xfId="0" applyNumberFormat="1" applyFont="1" applyFill="1" applyBorder="1" applyAlignment="1">
      <alignment horizontal="right" vertical="center" wrapText="1"/>
    </xf>
    <xf numFmtId="1" fontId="8" fillId="0" borderId="5" xfId="0" applyNumberFormat="1" applyFont="1" applyBorder="1" applyAlignment="1">
      <alignment horizontal="center" vertical="center" wrapText="1"/>
    </xf>
    <xf numFmtId="3" fontId="8" fillId="7" borderId="7" xfId="0" applyNumberFormat="1" applyFont="1" applyFill="1" applyBorder="1" applyAlignment="1">
      <alignment horizontal="center" vertical="center" wrapText="1"/>
    </xf>
    <xf numFmtId="4" fontId="8" fillId="8" borderId="7" xfId="0" applyNumberFormat="1" applyFont="1" applyFill="1" applyBorder="1" applyAlignment="1">
      <alignment horizontal="center" vertical="center" wrapText="1"/>
    </xf>
    <xf numFmtId="3" fontId="8" fillId="8" borderId="7" xfId="0" applyNumberFormat="1" applyFont="1" applyFill="1" applyBorder="1" applyAlignment="1">
      <alignment horizontal="center" vertical="center" wrapText="1"/>
    </xf>
    <xf numFmtId="3" fontId="8" fillId="9" borderId="7" xfId="0" applyNumberFormat="1" applyFont="1" applyFill="1" applyBorder="1" applyAlignment="1">
      <alignment horizontal="center" vertical="center" wrapText="1"/>
    </xf>
    <xf numFmtId="4" fontId="8" fillId="10" borderId="7" xfId="0" applyNumberFormat="1" applyFont="1" applyFill="1" applyBorder="1" applyAlignment="1">
      <alignment horizontal="center" vertical="center" wrapText="1"/>
    </xf>
    <xf numFmtId="3" fontId="8" fillId="10" borderId="7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9" fillId="11" borderId="2" xfId="0" applyNumberFormat="1" applyFont="1" applyFill="1" applyBorder="1" applyAlignment="1">
      <alignment vertical="center"/>
    </xf>
    <xf numFmtId="4" fontId="8" fillId="11" borderId="2" xfId="0" applyNumberFormat="1" applyFont="1" applyFill="1" applyBorder="1" applyAlignment="1">
      <alignment horizontal="center" vertical="center" wrapText="1"/>
    </xf>
    <xf numFmtId="4" fontId="9" fillId="5" borderId="2" xfId="0" applyNumberFormat="1" applyFont="1" applyFill="1" applyBorder="1" applyAlignment="1">
      <alignment horizontal="center" vertical="center"/>
    </xf>
    <xf numFmtId="4" fontId="9" fillId="4" borderId="2" xfId="0" applyNumberFormat="1" applyFont="1" applyFill="1" applyBorder="1" applyAlignment="1">
      <alignment horizontal="center" vertical="center"/>
    </xf>
    <xf numFmtId="4" fontId="1" fillId="10" borderId="5" xfId="0" applyNumberFormat="1" applyFont="1" applyFill="1" applyBorder="1" applyAlignment="1">
      <alignment horizontal="right" vertical="center" wrapText="1"/>
    </xf>
    <xf numFmtId="4" fontId="8" fillId="11" borderId="7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" fontId="1" fillId="6" borderId="2" xfId="0" applyNumberFormat="1" applyFont="1" applyFill="1" applyBorder="1" applyAlignment="1">
      <alignment horizontal="right" vertical="center" wrapText="1"/>
    </xf>
    <xf numFmtId="4" fontId="9" fillId="11" borderId="2" xfId="0" applyNumberFormat="1" applyFont="1" applyFill="1" applyBorder="1" applyAlignment="1">
      <alignment horizontal="center" vertical="center"/>
    </xf>
    <xf numFmtId="4" fontId="1" fillId="10" borderId="5" xfId="0" applyNumberFormat="1" applyFont="1" applyFill="1" applyBorder="1" applyAlignment="1">
      <alignment horizontal="center" vertical="center" wrapText="1"/>
    </xf>
    <xf numFmtId="4" fontId="1" fillId="6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2" fontId="2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" fontId="11" fillId="5" borderId="2" xfId="0" applyNumberFormat="1" applyFont="1" applyFill="1" applyBorder="1" applyAlignment="1">
      <alignment horizontal="center" vertical="center"/>
    </xf>
    <xf numFmtId="4" fontId="5" fillId="3" borderId="2" xfId="0" applyNumberFormat="1" applyFont="1" applyFill="1" applyBorder="1" applyAlignment="1">
      <alignment vertical="center"/>
    </xf>
    <xf numFmtId="4" fontId="12" fillId="11" borderId="2" xfId="0" applyNumberFormat="1" applyFont="1" applyFill="1" applyBorder="1" applyAlignment="1">
      <alignment vertical="center"/>
    </xf>
    <xf numFmtId="4" fontId="12" fillId="11" borderId="2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/>
    </xf>
    <xf numFmtId="3" fontId="10" fillId="7" borderId="8" xfId="0" applyNumberFormat="1" applyFont="1" applyFill="1" applyBorder="1" applyAlignment="1">
      <alignment horizontal="center" vertical="center" wrapText="1"/>
    </xf>
    <xf numFmtId="3" fontId="10" fillId="7" borderId="9" xfId="0" applyNumberFormat="1" applyFont="1" applyFill="1" applyBorder="1" applyAlignment="1">
      <alignment horizontal="center" vertical="center" wrapText="1"/>
    </xf>
    <xf numFmtId="3" fontId="10" fillId="7" borderId="10" xfId="0" applyNumberFormat="1" applyFont="1" applyFill="1" applyBorder="1" applyAlignment="1">
      <alignment horizontal="center" vertical="center" wrapText="1"/>
    </xf>
    <xf numFmtId="3" fontId="10" fillId="9" borderId="8" xfId="0" applyNumberFormat="1" applyFont="1" applyFill="1" applyBorder="1" applyAlignment="1">
      <alignment horizontal="center" vertical="center" wrapText="1"/>
    </xf>
    <xf numFmtId="3" fontId="10" fillId="9" borderId="9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/>
    </xf>
    <xf numFmtId="3" fontId="10" fillId="6" borderId="8" xfId="0" applyNumberFormat="1" applyFont="1" applyFill="1" applyBorder="1" applyAlignment="1">
      <alignment horizontal="center" vertical="center" wrapText="1"/>
    </xf>
    <xf numFmtId="3" fontId="10" fillId="6" borderId="9" xfId="0" applyNumberFormat="1" applyFont="1" applyFill="1" applyBorder="1" applyAlignment="1">
      <alignment horizontal="center" vertical="center" wrapText="1"/>
    </xf>
    <xf numFmtId="3" fontId="10" fillId="6" borderId="10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76AB-CB1F-4405-A004-27537938872C}">
  <sheetPr>
    <pageSetUpPr fitToPage="1"/>
  </sheetPr>
  <dimension ref="A1:AA19"/>
  <sheetViews>
    <sheetView tabSelected="1" zoomScale="110" zoomScaleNormal="110" workbookViewId="0">
      <selection activeCell="M5" sqref="M5"/>
    </sheetView>
  </sheetViews>
  <sheetFormatPr defaultRowHeight="15" x14ac:dyDescent="0.25"/>
  <cols>
    <col min="1" max="1" width="4.85546875" customWidth="1"/>
    <col min="2" max="2" width="15.42578125" customWidth="1"/>
    <col min="4" max="4" width="4.5703125" customWidth="1"/>
    <col min="5" max="5" width="11.5703125" customWidth="1"/>
    <col min="6" max="6" width="7.5703125" customWidth="1"/>
    <col min="7" max="7" width="6.5703125" customWidth="1"/>
    <col min="22" max="22" width="9.140625" style="55"/>
    <col min="25" max="25" width="9.85546875" customWidth="1"/>
  </cols>
  <sheetData>
    <row r="1" spans="1:27" x14ac:dyDescent="0.25">
      <c r="A1" s="62" t="s">
        <v>30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</row>
    <row r="2" spans="1:27" ht="27.75" thickBot="1" x14ac:dyDescent="0.3">
      <c r="A2" s="1" t="s">
        <v>4</v>
      </c>
      <c r="B2" s="2" t="s">
        <v>5</v>
      </c>
      <c r="C2" s="3" t="s">
        <v>6</v>
      </c>
      <c r="D2" s="3" t="s">
        <v>7</v>
      </c>
      <c r="E2" s="3" t="s">
        <v>8</v>
      </c>
      <c r="F2" s="2" t="s">
        <v>9</v>
      </c>
      <c r="G2" s="4" t="s">
        <v>10</v>
      </c>
      <c r="H2" s="30" t="s">
        <v>11</v>
      </c>
      <c r="I2" s="31" t="s">
        <v>12</v>
      </c>
      <c r="J2" s="32" t="s">
        <v>13</v>
      </c>
      <c r="K2" s="31" t="s">
        <v>14</v>
      </c>
      <c r="L2" s="31" t="s">
        <v>29</v>
      </c>
      <c r="M2" s="31" t="s">
        <v>15</v>
      </c>
      <c r="N2" s="31" t="s">
        <v>16</v>
      </c>
      <c r="O2" s="33" t="s">
        <v>11</v>
      </c>
      <c r="P2" s="34" t="s">
        <v>12</v>
      </c>
      <c r="Q2" s="35" t="s">
        <v>13</v>
      </c>
      <c r="R2" s="34" t="s">
        <v>14</v>
      </c>
      <c r="S2" s="34" t="s">
        <v>29</v>
      </c>
      <c r="T2" s="34" t="s">
        <v>15</v>
      </c>
      <c r="U2" s="34" t="s">
        <v>16</v>
      </c>
      <c r="V2" s="42" t="s">
        <v>33</v>
      </c>
      <c r="W2" s="42" t="s">
        <v>34</v>
      </c>
      <c r="X2" s="38" t="s">
        <v>35</v>
      </c>
      <c r="Y2" s="5" t="s">
        <v>17</v>
      </c>
      <c r="Z2" s="5" t="s">
        <v>18</v>
      </c>
      <c r="AA2" s="5" t="s">
        <v>19</v>
      </c>
    </row>
    <row r="3" spans="1:27" ht="15.75" thickBot="1" x14ac:dyDescent="0.3">
      <c r="A3" s="1"/>
      <c r="B3" s="2"/>
      <c r="C3" s="3"/>
      <c r="D3" s="3"/>
      <c r="E3" s="3"/>
      <c r="F3" s="2"/>
      <c r="G3" s="29"/>
      <c r="H3" s="63" t="s">
        <v>27</v>
      </c>
      <c r="I3" s="64"/>
      <c r="J3" s="64"/>
      <c r="K3" s="64"/>
      <c r="L3" s="64"/>
      <c r="M3" s="64"/>
      <c r="N3" s="65"/>
      <c r="O3" s="66" t="s">
        <v>28</v>
      </c>
      <c r="P3" s="67"/>
      <c r="Q3" s="67"/>
      <c r="R3" s="67"/>
      <c r="S3" s="67"/>
      <c r="T3" s="67"/>
      <c r="U3" s="67"/>
      <c r="V3" s="69" t="s">
        <v>32</v>
      </c>
      <c r="W3" s="70"/>
      <c r="X3" s="71"/>
      <c r="Y3" s="54"/>
      <c r="Z3" s="5"/>
      <c r="AA3" s="5"/>
    </row>
    <row r="4" spans="1:27" x14ac:dyDescent="0.25">
      <c r="A4" s="43">
        <v>1</v>
      </c>
      <c r="B4" s="3">
        <v>2</v>
      </c>
      <c r="C4" s="43">
        <v>3</v>
      </c>
      <c r="D4" s="43">
        <v>4</v>
      </c>
      <c r="E4" s="3">
        <v>5</v>
      </c>
      <c r="F4" s="43">
        <v>6</v>
      </c>
      <c r="G4" s="43">
        <v>7</v>
      </c>
      <c r="H4" s="3">
        <v>8</v>
      </c>
      <c r="I4" s="43">
        <v>9</v>
      </c>
      <c r="J4" s="43">
        <v>10</v>
      </c>
      <c r="K4" s="3">
        <v>11</v>
      </c>
      <c r="L4" s="43">
        <v>12</v>
      </c>
      <c r="M4" s="43">
        <v>13</v>
      </c>
      <c r="N4" s="3">
        <v>14</v>
      </c>
      <c r="O4" s="43">
        <v>15</v>
      </c>
      <c r="P4" s="43">
        <v>16</v>
      </c>
      <c r="Q4" s="3">
        <v>17</v>
      </c>
      <c r="R4" s="43">
        <v>18</v>
      </c>
      <c r="S4" s="43">
        <v>19</v>
      </c>
      <c r="T4" s="3">
        <v>20</v>
      </c>
      <c r="U4" s="43">
        <v>21</v>
      </c>
      <c r="V4" s="43">
        <v>22</v>
      </c>
      <c r="W4" s="3">
        <v>23</v>
      </c>
      <c r="X4" s="43">
        <v>24</v>
      </c>
      <c r="Y4" s="43">
        <v>25</v>
      </c>
      <c r="Z4" s="3">
        <v>26</v>
      </c>
      <c r="AA4" s="43">
        <v>27</v>
      </c>
    </row>
    <row r="5" spans="1:27" ht="135.75" customHeight="1" x14ac:dyDescent="0.25">
      <c r="A5" s="6">
        <v>1</v>
      </c>
      <c r="B5" s="7" t="s">
        <v>21</v>
      </c>
      <c r="C5" s="8"/>
      <c r="D5" s="6" t="s">
        <v>0</v>
      </c>
      <c r="E5" s="9" t="s">
        <v>1</v>
      </c>
      <c r="F5" s="7" t="s">
        <v>2</v>
      </c>
      <c r="G5" s="7">
        <v>10</v>
      </c>
      <c r="H5" s="19">
        <v>90</v>
      </c>
      <c r="I5" s="20"/>
      <c r="J5" s="21"/>
      <c r="K5" s="22">
        <f>ROUND((I5*J5+I5),2)</f>
        <v>0</v>
      </c>
      <c r="L5" s="22">
        <f>N5-M5</f>
        <v>0</v>
      </c>
      <c r="M5" s="23">
        <f>I5*H5</f>
        <v>0</v>
      </c>
      <c r="N5" s="23">
        <f>H5*K5</f>
        <v>0</v>
      </c>
      <c r="O5" s="24">
        <v>20</v>
      </c>
      <c r="P5" s="25"/>
      <c r="Q5" s="26"/>
      <c r="R5" s="27">
        <f>ROUND((P5*Q5+P5),2)</f>
        <v>0</v>
      </c>
      <c r="S5" s="27">
        <f>U5-T5</f>
        <v>0</v>
      </c>
      <c r="T5" s="28">
        <f>O5*P5</f>
        <v>0</v>
      </c>
      <c r="U5" s="41">
        <f>O5*R5</f>
        <v>0</v>
      </c>
      <c r="V5" s="47">
        <f t="shared" ref="V5:X6" si="0">L5+S5</f>
        <v>0</v>
      </c>
      <c r="W5" s="44">
        <f t="shared" si="0"/>
        <v>0</v>
      </c>
      <c r="X5" s="44">
        <f t="shared" si="0"/>
        <v>0</v>
      </c>
      <c r="Y5" s="10"/>
      <c r="Z5" s="59"/>
      <c r="AA5" s="12"/>
    </row>
    <row r="6" spans="1:27" ht="78" x14ac:dyDescent="0.25">
      <c r="A6" s="6">
        <v>2</v>
      </c>
      <c r="B6" s="7" t="s">
        <v>22</v>
      </c>
      <c r="C6" s="8"/>
      <c r="D6" s="13" t="s">
        <v>0</v>
      </c>
      <c r="E6" s="9" t="s">
        <v>1</v>
      </c>
      <c r="F6" s="9" t="s">
        <v>3</v>
      </c>
      <c r="G6" s="7">
        <v>10</v>
      </c>
      <c r="H6" s="19">
        <v>3</v>
      </c>
      <c r="I6" s="20"/>
      <c r="J6" s="21"/>
      <c r="K6" s="22">
        <f>ROUND((I6*J6+I6),2)</f>
        <v>0</v>
      </c>
      <c r="L6" s="22">
        <f>N6-M6</f>
        <v>0</v>
      </c>
      <c r="M6" s="23">
        <f>I6*H6</f>
        <v>0</v>
      </c>
      <c r="N6" s="23">
        <f>H6*K6</f>
        <v>0</v>
      </c>
      <c r="O6" s="24">
        <v>1</v>
      </c>
      <c r="P6" s="25"/>
      <c r="Q6" s="26"/>
      <c r="R6" s="27">
        <f>ROUND((P6*Q6+P6),2)</f>
        <v>0</v>
      </c>
      <c r="S6" s="27">
        <f>U6-T6</f>
        <v>0</v>
      </c>
      <c r="T6" s="28">
        <f>O6*P6</f>
        <v>0</v>
      </c>
      <c r="U6" s="41">
        <f>O6*R6</f>
        <v>0</v>
      </c>
      <c r="V6" s="47">
        <f t="shared" si="0"/>
        <v>0</v>
      </c>
      <c r="W6" s="44">
        <f t="shared" si="0"/>
        <v>0</v>
      </c>
      <c r="X6" s="44">
        <f t="shared" si="0"/>
        <v>0</v>
      </c>
      <c r="Y6" s="14"/>
      <c r="Z6" s="15"/>
      <c r="AA6" s="12"/>
    </row>
    <row r="7" spans="1:27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39">
        <f>SUM(L5:L6)</f>
        <v>0</v>
      </c>
      <c r="M7" s="17">
        <f t="shared" ref="M7" si="1">SUM(M5:M6)</f>
        <v>0</v>
      </c>
      <c r="N7" s="17">
        <f t="shared" ref="N7" si="2">SUM(N5:N6)</f>
        <v>0</v>
      </c>
      <c r="O7" s="16"/>
      <c r="P7" s="16"/>
      <c r="Q7" s="16"/>
      <c r="R7" s="16"/>
      <c r="S7" s="40">
        <f>SUM(S5:S6)</f>
        <v>0</v>
      </c>
      <c r="T7" s="18">
        <f t="shared" ref="T7:U7" si="3">SUM(T5:T6)</f>
        <v>0</v>
      </c>
      <c r="U7" s="18">
        <f t="shared" si="3"/>
        <v>0</v>
      </c>
      <c r="V7" s="45">
        <f>SUM(V5:V6)</f>
        <v>0</v>
      </c>
      <c r="W7" s="37">
        <f>SUM(W5:W6)</f>
        <v>0</v>
      </c>
      <c r="X7" s="60">
        <f>SUM(X5:X6)</f>
        <v>0</v>
      </c>
      <c r="Y7" s="16"/>
      <c r="Z7" s="16"/>
      <c r="AA7" s="16"/>
    </row>
    <row r="8" spans="1:27" x14ac:dyDescent="0.25">
      <c r="W8" s="36"/>
    </row>
    <row r="12" spans="1:27" x14ac:dyDescent="0.25">
      <c r="A12" s="68" t="s">
        <v>31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</row>
    <row r="13" spans="1:27" ht="27.75" thickBot="1" x14ac:dyDescent="0.3">
      <c r="A13" s="1" t="s">
        <v>4</v>
      </c>
      <c r="B13" s="2" t="s">
        <v>5</v>
      </c>
      <c r="C13" s="3" t="s">
        <v>6</v>
      </c>
      <c r="D13" s="3" t="s">
        <v>7</v>
      </c>
      <c r="E13" s="3" t="s">
        <v>8</v>
      </c>
      <c r="F13" s="2" t="s">
        <v>9</v>
      </c>
      <c r="G13" s="4" t="s">
        <v>10</v>
      </c>
      <c r="H13" s="30" t="s">
        <v>11</v>
      </c>
      <c r="I13" s="31" t="s">
        <v>12</v>
      </c>
      <c r="J13" s="32" t="s">
        <v>13</v>
      </c>
      <c r="K13" s="31" t="s">
        <v>14</v>
      </c>
      <c r="L13" s="31" t="s">
        <v>29</v>
      </c>
      <c r="M13" s="31" t="s">
        <v>15</v>
      </c>
      <c r="N13" s="31" t="s">
        <v>16</v>
      </c>
      <c r="O13" s="33" t="s">
        <v>20</v>
      </c>
      <c r="P13" s="34" t="s">
        <v>12</v>
      </c>
      <c r="Q13" s="35" t="s">
        <v>13</v>
      </c>
      <c r="R13" s="34" t="s">
        <v>14</v>
      </c>
      <c r="S13" s="34" t="s">
        <v>29</v>
      </c>
      <c r="T13" s="34" t="s">
        <v>15</v>
      </c>
      <c r="U13" s="34" t="s">
        <v>16</v>
      </c>
      <c r="V13" s="42" t="s">
        <v>33</v>
      </c>
      <c r="W13" s="42" t="s">
        <v>34</v>
      </c>
      <c r="X13" s="38" t="s">
        <v>35</v>
      </c>
      <c r="Y13" s="5" t="s">
        <v>17</v>
      </c>
      <c r="Z13" s="5" t="s">
        <v>18</v>
      </c>
      <c r="AA13" s="5" t="s">
        <v>19</v>
      </c>
    </row>
    <row r="14" spans="1:27" ht="15.75" thickBot="1" x14ac:dyDescent="0.3">
      <c r="A14" s="1"/>
      <c r="B14" s="2"/>
      <c r="C14" s="3"/>
      <c r="D14" s="3"/>
      <c r="E14" s="3"/>
      <c r="F14" s="2"/>
      <c r="G14" s="29"/>
      <c r="H14" s="63" t="s">
        <v>27</v>
      </c>
      <c r="I14" s="64"/>
      <c r="J14" s="64"/>
      <c r="K14" s="64"/>
      <c r="L14" s="64"/>
      <c r="M14" s="64"/>
      <c r="N14" s="65"/>
      <c r="O14" s="66" t="s">
        <v>28</v>
      </c>
      <c r="P14" s="67"/>
      <c r="Q14" s="67"/>
      <c r="R14" s="67"/>
      <c r="S14" s="67"/>
      <c r="T14" s="67"/>
      <c r="U14" s="67"/>
      <c r="V14" s="69" t="s">
        <v>32</v>
      </c>
      <c r="W14" s="70"/>
      <c r="X14" s="71"/>
      <c r="Y14" s="5"/>
      <c r="Z14" s="5"/>
      <c r="AA14" s="5"/>
    </row>
    <row r="15" spans="1:27" x14ac:dyDescent="0.25">
      <c r="A15" s="43">
        <v>1</v>
      </c>
      <c r="B15" s="3">
        <v>2</v>
      </c>
      <c r="C15" s="43">
        <v>3</v>
      </c>
      <c r="D15" s="43">
        <v>4</v>
      </c>
      <c r="E15" s="3">
        <v>5</v>
      </c>
      <c r="F15" s="43">
        <v>6</v>
      </c>
      <c r="G15" s="43">
        <v>7</v>
      </c>
      <c r="H15" s="3">
        <v>8</v>
      </c>
      <c r="I15" s="43">
        <v>9</v>
      </c>
      <c r="J15" s="43">
        <v>10</v>
      </c>
      <c r="K15" s="3">
        <v>11</v>
      </c>
      <c r="L15" s="43">
        <v>12</v>
      </c>
      <c r="M15" s="43">
        <v>13</v>
      </c>
      <c r="N15" s="3">
        <v>14</v>
      </c>
      <c r="O15" s="43">
        <v>15</v>
      </c>
      <c r="P15" s="43">
        <v>16</v>
      </c>
      <c r="Q15" s="3">
        <v>17</v>
      </c>
      <c r="R15" s="43">
        <v>18</v>
      </c>
      <c r="S15" s="43">
        <v>19</v>
      </c>
      <c r="T15" s="3">
        <v>20</v>
      </c>
      <c r="U15" s="43">
        <v>21</v>
      </c>
      <c r="V15" s="43">
        <v>22</v>
      </c>
      <c r="W15" s="3">
        <v>23</v>
      </c>
      <c r="X15" s="43">
        <v>24</v>
      </c>
      <c r="Y15" s="43">
        <v>25</v>
      </c>
      <c r="Z15" s="3">
        <v>26</v>
      </c>
      <c r="AA15" s="43">
        <v>27</v>
      </c>
    </row>
    <row r="16" spans="1:27" ht="69" customHeight="1" x14ac:dyDescent="0.25">
      <c r="A16" s="6">
        <v>1</v>
      </c>
      <c r="B16" s="56" t="s">
        <v>23</v>
      </c>
      <c r="C16" s="8"/>
      <c r="D16" s="6" t="s">
        <v>0</v>
      </c>
      <c r="E16" s="51" t="s">
        <v>24</v>
      </c>
      <c r="F16" s="7"/>
      <c r="G16" s="7">
        <v>1</v>
      </c>
      <c r="H16" s="19">
        <v>700</v>
      </c>
      <c r="I16" s="20"/>
      <c r="J16" s="21"/>
      <c r="K16" s="22">
        <f>ROUND((I16*J16+I16),2)</f>
        <v>0</v>
      </c>
      <c r="L16" s="22">
        <f>N16-M16</f>
        <v>0</v>
      </c>
      <c r="M16" s="23">
        <f>H16*I16</f>
        <v>0</v>
      </c>
      <c r="N16" s="23">
        <f>H16*K16</f>
        <v>0</v>
      </c>
      <c r="O16" s="24">
        <v>100</v>
      </c>
      <c r="P16" s="25"/>
      <c r="Q16" s="26"/>
      <c r="R16" s="27">
        <f>ROUND((P16*Q16+P16),2)</f>
        <v>0</v>
      </c>
      <c r="S16" s="27">
        <f>U16-T16</f>
        <v>0</v>
      </c>
      <c r="T16" s="27">
        <f>O16*P16</f>
        <v>0</v>
      </c>
      <c r="U16" s="46">
        <f>O16*R16</f>
        <v>0</v>
      </c>
      <c r="V16" s="47">
        <f t="shared" ref="V16:X18" si="4">L16+S16</f>
        <v>0</v>
      </c>
      <c r="W16" s="47">
        <f t="shared" si="4"/>
        <v>0</v>
      </c>
      <c r="X16" s="47">
        <f t="shared" si="4"/>
        <v>0</v>
      </c>
      <c r="Y16" s="48"/>
      <c r="Z16" s="11"/>
      <c r="AA16" s="12"/>
    </row>
    <row r="17" spans="1:27" ht="27.75" customHeight="1" x14ac:dyDescent="0.25">
      <c r="A17" s="6">
        <v>2</v>
      </c>
      <c r="B17" s="56" t="s">
        <v>25</v>
      </c>
      <c r="C17" s="8"/>
      <c r="D17" s="7" t="s">
        <v>0</v>
      </c>
      <c r="E17" s="51" t="s">
        <v>24</v>
      </c>
      <c r="F17" s="52"/>
      <c r="G17" s="7">
        <v>1</v>
      </c>
      <c r="H17" s="19">
        <v>50</v>
      </c>
      <c r="I17" s="22"/>
      <c r="J17" s="21"/>
      <c r="K17" s="22">
        <f t="shared" ref="K17:K18" si="5">ROUND((I17*J17+I17),2)</f>
        <v>0</v>
      </c>
      <c r="L17" s="22">
        <f t="shared" ref="L17:L18" si="6">N17-M17</f>
        <v>0</v>
      </c>
      <c r="M17" s="23">
        <f t="shared" ref="M17:M18" si="7">H17*I17</f>
        <v>0</v>
      </c>
      <c r="N17" s="23">
        <f t="shared" ref="N17:N18" si="8">H17*K17</f>
        <v>0</v>
      </c>
      <c r="O17" s="24">
        <v>0</v>
      </c>
      <c r="P17" s="25"/>
      <c r="Q17" s="26"/>
      <c r="R17" s="27">
        <f t="shared" ref="R17:R18" si="9">ROUND((P17*Q17+P17),2)</f>
        <v>0</v>
      </c>
      <c r="S17" s="27">
        <f t="shared" ref="S17:S18" si="10">U17-T17</f>
        <v>0</v>
      </c>
      <c r="T17" s="27">
        <f t="shared" ref="T17:T18" si="11">O17*P17</f>
        <v>0</v>
      </c>
      <c r="U17" s="46">
        <f t="shared" ref="U17:U18" si="12">O17*R17</f>
        <v>0</v>
      </c>
      <c r="V17" s="47">
        <f t="shared" si="4"/>
        <v>0</v>
      </c>
      <c r="W17" s="47">
        <f t="shared" si="4"/>
        <v>0</v>
      </c>
      <c r="X17" s="47">
        <f t="shared" si="4"/>
        <v>0</v>
      </c>
      <c r="Y17" s="48"/>
      <c r="Z17" s="11"/>
      <c r="AA17" s="12"/>
    </row>
    <row r="18" spans="1:27" ht="33.75" x14ac:dyDescent="0.25">
      <c r="A18" s="6">
        <v>3</v>
      </c>
      <c r="B18" s="57" t="s">
        <v>26</v>
      </c>
      <c r="C18" s="8"/>
      <c r="D18" s="13" t="s">
        <v>0</v>
      </c>
      <c r="E18" s="53" t="s">
        <v>24</v>
      </c>
      <c r="F18" s="9"/>
      <c r="G18" s="7">
        <v>1</v>
      </c>
      <c r="H18" s="19">
        <v>600</v>
      </c>
      <c r="I18" s="22"/>
      <c r="J18" s="21"/>
      <c r="K18" s="22">
        <f t="shared" si="5"/>
        <v>0</v>
      </c>
      <c r="L18" s="22">
        <f t="shared" si="6"/>
        <v>0</v>
      </c>
      <c r="M18" s="23">
        <f t="shared" si="7"/>
        <v>0</v>
      </c>
      <c r="N18" s="23">
        <f t="shared" si="8"/>
        <v>0</v>
      </c>
      <c r="O18" s="24">
        <v>100</v>
      </c>
      <c r="P18" s="27"/>
      <c r="Q18" s="26"/>
      <c r="R18" s="27">
        <f t="shared" si="9"/>
        <v>0</v>
      </c>
      <c r="S18" s="27">
        <f t="shared" si="10"/>
        <v>0</v>
      </c>
      <c r="T18" s="27">
        <f t="shared" si="11"/>
        <v>0</v>
      </c>
      <c r="U18" s="46">
        <f t="shared" si="12"/>
        <v>0</v>
      </c>
      <c r="V18" s="47">
        <f t="shared" si="4"/>
        <v>0</v>
      </c>
      <c r="W18" s="47">
        <f t="shared" si="4"/>
        <v>0</v>
      </c>
      <c r="X18" s="47">
        <f t="shared" si="4"/>
        <v>0</v>
      </c>
      <c r="Y18" s="49"/>
      <c r="Z18" s="15"/>
      <c r="AA18" s="12"/>
    </row>
    <row r="19" spans="1:27" x14ac:dyDescent="0.25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8">
        <f>SUM(L16:L18)</f>
        <v>0</v>
      </c>
      <c r="M19" s="39">
        <f t="shared" ref="M19:N19" si="13">SUM(M16:M18)</f>
        <v>0</v>
      </c>
      <c r="N19" s="39">
        <f t="shared" si="13"/>
        <v>0</v>
      </c>
      <c r="O19" s="50"/>
      <c r="P19" s="50"/>
      <c r="Q19" s="50"/>
      <c r="R19" s="50"/>
      <c r="S19" s="40">
        <f>SUM(S16:S18)</f>
        <v>0</v>
      </c>
      <c r="T19" s="40">
        <f t="shared" ref="T19:U19" si="14">SUM(T16:T18)</f>
        <v>0</v>
      </c>
      <c r="U19" s="40">
        <f t="shared" si="14"/>
        <v>0</v>
      </c>
      <c r="V19" s="45">
        <f>SUM(V16:V18)</f>
        <v>0</v>
      </c>
      <c r="W19" s="45">
        <f>SUM(W16:W18)</f>
        <v>0</v>
      </c>
      <c r="X19" s="61">
        <f>SUM(X16:X18)</f>
        <v>0</v>
      </c>
      <c r="Y19" s="50"/>
      <c r="Z19" s="16"/>
      <c r="AA19" s="16"/>
    </row>
  </sheetData>
  <mergeCells count="8">
    <mergeCell ref="A1:AA1"/>
    <mergeCell ref="H3:N3"/>
    <mergeCell ref="O3:U3"/>
    <mergeCell ref="A12:AA12"/>
    <mergeCell ref="H14:N14"/>
    <mergeCell ref="O14:U14"/>
    <mergeCell ref="V3:X3"/>
    <mergeCell ref="V14:X14"/>
  </mergeCells>
  <pageMargins left="0.7" right="0.7" top="0.75" bottom="0.75" header="0.3" footer="0.3"/>
  <pageSetup paperSize="8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Anna Lotka</cp:lastModifiedBy>
  <cp:lastPrinted>2025-02-03T08:28:39Z</cp:lastPrinted>
  <dcterms:created xsi:type="dcterms:W3CDTF">2025-01-17T10:15:16Z</dcterms:created>
  <dcterms:modified xsi:type="dcterms:W3CDTF">2025-02-03T13:11:44Z</dcterms:modified>
</cp:coreProperties>
</file>