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4\41 WYP  DCZP 2024 P - materace i AGD\"/>
    </mc:Choice>
  </mc:AlternateContent>
  <xr:revisionPtr revIDLastSave="0" documentId="13_ncr:1_{77972764-DFD9-493C-864B-A5AC870B50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1" r:id="rId1"/>
    <sheet name="Zadanie 2" sheetId="12" r:id="rId2"/>
    <sheet name="SUMA" sheetId="13" r:id="rId3"/>
  </sheets>
  <calcPr calcId="191029"/>
</workbook>
</file>

<file path=xl/calcChain.xml><?xml version="1.0" encoding="utf-8"?>
<calcChain xmlns="http://schemas.openxmlformats.org/spreadsheetml/2006/main">
  <c r="I8" i="12" l="1"/>
  <c r="J8" i="12" s="1"/>
  <c r="H8" i="12"/>
  <c r="K8" i="12" l="1"/>
  <c r="I10" i="11" l="1"/>
  <c r="H10" i="11"/>
  <c r="J10" i="11" l="1"/>
  <c r="K10" i="11" s="1"/>
  <c r="I8" i="11" l="1"/>
  <c r="H8" i="11"/>
  <c r="J8" i="11" l="1"/>
  <c r="K8" i="11" l="1"/>
  <c r="I7" i="12"/>
  <c r="I9" i="12" s="1"/>
  <c r="H7" i="12"/>
  <c r="H9" i="11"/>
  <c r="I9" i="11"/>
  <c r="I7" i="11"/>
  <c r="I11" i="11" s="1"/>
  <c r="H7" i="11"/>
  <c r="J7" i="12" l="1"/>
  <c r="J9" i="12" s="1"/>
  <c r="C2" i="13"/>
  <c r="J7" i="11"/>
  <c r="B2" i="13"/>
  <c r="J9" i="11"/>
  <c r="K9" i="11" s="1"/>
  <c r="J11" i="11" l="1"/>
  <c r="K7" i="12"/>
  <c r="K7" i="11"/>
  <c r="D2" i="13"/>
  <c r="K11" i="11" l="1"/>
  <c r="B3" i="13" s="1"/>
  <c r="K9" i="12"/>
  <c r="C3" i="13" s="1"/>
  <c r="D3" i="13" l="1"/>
</calcChain>
</file>

<file path=xl/sharedStrings.xml><?xml version="1.0" encoding="utf-8"?>
<sst xmlns="http://schemas.openxmlformats.org/spreadsheetml/2006/main" count="57" uniqueCount="34">
  <si>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</si>
  <si>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</si>
  <si>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</si>
  <si>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</si>
  <si>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</si>
  <si>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</si>
  <si>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</si>
  <si>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</si>
  <si>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</si>
  <si>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</si>
  <si>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</si>
  <si>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</si>
  <si>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</si>
  <si>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</si>
  <si>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</si>
  <si>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Zadanie nr 1</t>
  </si>
  <si>
    <t>RAZEM</t>
  </si>
  <si>
    <t>Ilość zamówienia</t>
  </si>
  <si>
    <t>Załącznik nr 2.1</t>
  </si>
  <si>
    <t>Producent; model/numer katalogowy producenta</t>
  </si>
  <si>
    <t>Zadanie nr 2</t>
  </si>
  <si>
    <t>netto</t>
  </si>
  <si>
    <t>brutto</t>
  </si>
  <si>
    <t>zadanie1</t>
  </si>
  <si>
    <t>zadanie2</t>
  </si>
  <si>
    <r>
      <rPr>
        <b/>
        <sz val="10"/>
        <color rgb="FF000000"/>
        <rFont val="Calibri"/>
        <family val="2"/>
        <charset val="238"/>
        <scheme val="minor"/>
      </rPr>
      <t xml:space="preserve">Nr sprawy: 41/WYP/DCZP/2024 /P      </t>
    </r>
    <r>
      <rPr>
        <sz val="10"/>
        <color indexed="8"/>
        <rFont val="Calibri"/>
        <family val="2"/>
        <charset val="238"/>
        <scheme val="minor"/>
      </rPr>
      <t xml:space="preserve">                                                            </t>
    </r>
  </si>
  <si>
    <t>suma</t>
  </si>
  <si>
    <r>
      <rPr>
        <b/>
        <sz val="11"/>
        <color theme="1"/>
        <rFont val="Calibri"/>
        <family val="2"/>
        <charset val="238"/>
        <scheme val="minor"/>
      </rPr>
      <t>Materac szpitalny</t>
    </r>
    <r>
      <rPr>
        <sz val="11"/>
        <color theme="1"/>
        <rFont val="Calibri"/>
        <family val="2"/>
        <charset val="238"/>
        <scheme val="minor"/>
      </rPr>
      <t xml:space="preserve"> medyczny, piankowy, wraz z pokrowcem, wymiary 90cmx200 cm, wysokość: 12 cm;   wyrób medyczny;                                                                          wkład materaca: wysokoelastyczna pianka poliuretanowa RF4040;                                               gęstość pianki: min. 36kg/m3;                                       Odporność na odkształcenia trwałe ≤6%, odporność na deformacje przy długotrwałym użytkowaniu;                                                        Dopuszczalne obciążenie: do 130 kg ;                                                         Pokrowiec: antyalergiczny, zdejmowany, wodoodporny,  możliwośc prania w temp. do 95°C; Materiał pokrowca: trudnopalny, posiadający certyfikat na test „tlącego papierosa i płomień zapałki".                                                                                                     </t>
    </r>
  </si>
  <si>
    <r>
      <t xml:space="preserve">Ekspres do kawy typu: </t>
    </r>
    <r>
      <rPr>
        <b/>
        <sz val="11"/>
        <color theme="1"/>
        <rFont val="Calibri"/>
        <family val="2"/>
        <charset val="238"/>
        <scheme val="minor"/>
      </rPr>
      <t>Ekspres Siemens EQ.500</t>
    </r>
    <r>
      <rPr>
        <sz val="11"/>
        <color theme="1"/>
        <rFont val="Calibri"/>
        <family val="2"/>
        <charset val="238"/>
        <scheme val="minor"/>
      </rPr>
      <t xml:space="preserve"> TQ513R01</t>
    </r>
    <r>
      <rPr>
        <b/>
        <sz val="11"/>
        <color theme="1"/>
        <rFont val="Calibri"/>
        <family val="2"/>
        <charset val="238"/>
        <scheme val="minor"/>
      </rPr>
      <t xml:space="preserve"> lub równoważny:</t>
    </r>
    <r>
      <rPr>
        <sz val="11"/>
        <color theme="1"/>
        <rFont val="Calibri"/>
        <family val="2"/>
        <charset val="238"/>
        <scheme val="minor"/>
      </rPr>
      <t xml:space="preserve"> ciśnieniowy, automatyczny,                             Ciśnienie [bar]: 	15
Typ młynka: 	Ceramiczny
Rodzaj kawy: 	Mielona, Ziarnista
Moc [W]: 	min. 1500
Funkcje: 	Spienianie mleka, Regulacja mocy kawy, Regulacja ilości zaparzanej kawy, Wbudowany młynek, Wskaźnik poziomu wody, </t>
    </r>
    <r>
      <rPr>
        <b/>
        <sz val="11"/>
        <color theme="1"/>
        <rFont val="Calibri"/>
        <family val="2"/>
        <charset val="238"/>
        <scheme val="minor"/>
      </rPr>
      <t>Pojemnik na mleko</t>
    </r>
    <r>
      <rPr>
        <sz val="11"/>
        <color theme="1"/>
        <rFont val="Calibri"/>
        <family val="2"/>
        <charset val="238"/>
        <scheme val="minor"/>
      </rPr>
      <t xml:space="preserve">,  </t>
    </r>
    <r>
      <rPr>
        <b/>
        <u/>
        <sz val="11"/>
        <color theme="1"/>
        <rFont val="Calibri"/>
        <family val="2"/>
        <charset val="238"/>
        <scheme val="minor"/>
      </rPr>
      <t>Parzenie 2 kaw jednocześnie</t>
    </r>
    <r>
      <rPr>
        <sz val="11"/>
        <color theme="1"/>
        <rFont val="Calibri"/>
        <family val="2"/>
        <charset val="238"/>
        <scheme val="minor"/>
      </rPr>
      <t xml:space="preserve">, Regulacja stopnia zmielenia kawy, Regulacja temperatury kawy.                                                                                                     </t>
    </r>
    <r>
      <rPr>
        <b/>
        <sz val="11"/>
        <color theme="1"/>
        <rFont val="Calibri"/>
        <family val="2"/>
        <charset val="238"/>
        <scheme val="minor"/>
      </rPr>
      <t>Dodatkowo filtry</t>
    </r>
    <r>
      <rPr>
        <sz val="11"/>
        <color theme="1"/>
        <rFont val="Calibri"/>
        <family val="2"/>
        <charset val="238"/>
        <scheme val="minor"/>
      </rPr>
      <t xml:space="preserve"> do wody zapobiegający osadzaniu się kamienia: </t>
    </r>
    <r>
      <rPr>
        <b/>
        <sz val="11"/>
        <color theme="1"/>
        <rFont val="Calibri"/>
        <family val="2"/>
        <charset val="238"/>
        <scheme val="minor"/>
      </rPr>
      <t>50 szt</t>
    </r>
    <r>
      <rPr>
        <sz val="11"/>
        <color theme="1"/>
        <rFont val="Calibri"/>
        <family val="2"/>
        <charset val="238"/>
        <scheme val="minor"/>
      </rPr>
      <t xml:space="preserve">. </t>
    </r>
  </si>
  <si>
    <r>
      <rPr>
        <b/>
        <sz val="11"/>
        <color theme="1"/>
        <rFont val="Calibri"/>
        <family val="2"/>
        <charset val="238"/>
        <scheme val="minor"/>
      </rPr>
      <t>Kuchenka mikrofalowa</t>
    </r>
    <r>
      <rPr>
        <sz val="11"/>
        <color theme="1"/>
        <rFont val="Calibri"/>
        <family val="2"/>
        <charset val="238"/>
        <scheme val="minor"/>
      </rPr>
      <t xml:space="preserve"> typu: </t>
    </r>
    <r>
      <rPr>
        <b/>
        <sz val="11"/>
        <color theme="1"/>
        <rFont val="Calibri"/>
        <family val="2"/>
        <charset val="238"/>
        <scheme val="minor"/>
      </rPr>
      <t>AMICA  AMGF23E1GS 900W: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Pojemność [l]: 	23
Sterowanie: 	Elektroniczne
Moc mikrofal: 	900                                           
Funkcje podstawowe: 	Grill, Podgrzewanie, Rozmrażanie</t>
    </r>
  </si>
  <si>
    <r>
      <t>Lodówka mała wolnostojąca:</t>
    </r>
    <r>
      <rPr>
        <sz val="11"/>
        <rFont val="Calibri"/>
        <family val="2"/>
        <charset val="238"/>
        <scheme val="minor"/>
      </rPr>
      <t xml:space="preserve"> wymiary (wys.x szer.x gł.):  84 x 48 x 50 cm;   ( +-2 cm)                                                                                                                - z zamrażarką                                                                                                                        - położenie zamrażarki: wewnątrz:                                                                                                             - kolor: inox;                                                                                                      - klasa energetyczna: min. F    
- możliwość zmiany kierunku otwierania drzwi;                                                                                                        - agregat, termostat;                                                                                             - wyjmowane i regulowane półki wewnętrzne;                                                                             - rozmrażanie automatyczne lub ręczne;                                                                                                             - oświetlenie LED</t>
    </r>
  </si>
  <si>
    <r>
      <rPr>
        <b/>
        <sz val="11"/>
        <color rgb="FF000000"/>
        <rFont val="Calibri"/>
        <family val="2"/>
        <charset val="238"/>
        <scheme val="minor"/>
      </rPr>
      <t xml:space="preserve">Nr sprawy: 41/WYP/DCZP/2024 /P          </t>
    </r>
    <r>
      <rPr>
        <sz val="11"/>
        <color indexed="8"/>
        <rFont val="Calibri"/>
        <family val="2"/>
        <charset val="238"/>
        <scheme val="minor"/>
      </rPr>
      <t xml:space="preserve">                                                       </t>
    </r>
  </si>
  <si>
    <r>
      <rPr>
        <b/>
        <sz val="11"/>
        <color theme="1"/>
        <rFont val="Calibri"/>
        <family val="2"/>
        <charset val="238"/>
        <scheme val="minor"/>
      </rPr>
      <t>Ekspres do kawy</t>
    </r>
    <r>
      <rPr>
        <sz val="11"/>
        <color theme="1"/>
        <rFont val="Calibri"/>
        <family val="2"/>
        <charset val="238"/>
        <scheme val="minor"/>
      </rPr>
      <t xml:space="preserve">,  typu: </t>
    </r>
    <r>
      <rPr>
        <b/>
        <sz val="11"/>
        <color theme="1"/>
        <rFont val="Calibri"/>
        <family val="2"/>
        <charset val="238"/>
        <scheme val="minor"/>
      </rPr>
      <t xml:space="preserve">Ekspres MELITTA AromaFresh II Therm Pro 1030-11                                                                                              </t>
    </r>
    <r>
      <rPr>
        <sz val="11"/>
        <color theme="1"/>
        <rFont val="Calibri"/>
        <family val="2"/>
        <charset val="238"/>
        <scheme val="minor"/>
      </rPr>
      <t xml:space="preserve"> Moc [W]: 	1080
Rodzaj naczynia: 	Dzbanek
Sterowanie: 	Elektroniczne
Zabezpieczenia: 	Blokada kapania                                               Rodzaj kawy: ziarnista
Funkcje: 	Filtr, Regulacja ilości zaparzanej kawy, Regulacja mocy kawy, Wbudowany młynek, Wskaźnik poziomu wody                                </t>
    </r>
  </si>
  <si>
    <r>
      <rPr>
        <b/>
        <sz val="11"/>
        <rFont val="Calibri"/>
        <family val="2"/>
        <charset val="238"/>
        <scheme val="minor"/>
      </rPr>
      <t>Pokrowiec</t>
    </r>
    <r>
      <rPr>
        <sz val="11"/>
        <rFont val="Calibri"/>
        <family val="2"/>
        <charset val="238"/>
        <scheme val="minor"/>
      </rPr>
      <t xml:space="preserve"> pasujący na materac o wymiarach 90cmx200cmx12cm z tkaniny nieprzemakalnej zmywalnej, paroprzepuszczalnej (skład poliester i poliuretan). Materiał pokrowca: trudnopalny, posiadający certyfikat na test „tlącego papierosa i płomień zapałki; temperatura prania 90 st.C; dezynfekcja parą wodną;
sterylizacja parowa w temperaturze min.120 st.C; paroprzepuszczalność: ≥ 0,2 Bar. Pokrowiec zdejmowany, posiadający zamek błyskawiczny. Parametry tkaniny:
masa powierzchniowa min: 180 [g/m²]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</si>
</sst>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u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43" fontId="4" fillId="0" borderId="0" applyFont="0" applyFill="0" applyBorder="0" applyAlignment="0" applyProtection="0"/>
  </cellStyleXfs>
  <cellXfs count="129">
    <xf numFmtId="0" fontId="0" fillId="0" borderId="0" xfId="0"/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7" fillId="0" borderId="0" xfId="1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1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2" fillId="0" borderId="0" xfId="0" applyFont="1"/>
    <xf numFmtId="0" fontId="12" fillId="0" borderId="0" xfId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 wrapText="1"/>
    </xf>
    <xf numFmtId="9" fontId="6" fillId="0" borderId="0" xfId="0" applyNumberFormat="1" applyFont="1" applyAlignment="1">
      <alignment horizontal="center" vertical="center"/>
    </xf>
    <xf numFmtId="9" fontId="12" fillId="0" borderId="0" xfId="1" applyNumberFormat="1" applyFont="1"/>
    <xf numFmtId="9" fontId="6" fillId="0" borderId="0" xfId="0" applyNumberFormat="1" applyFont="1" applyAlignment="1">
      <alignment horizontal="left" vertical="top" wrapText="1"/>
    </xf>
    <xf numFmtId="9" fontId="12" fillId="0" borderId="0" xfId="0" applyNumberFormat="1" applyFont="1"/>
    <xf numFmtId="2" fontId="6" fillId="0" borderId="0" xfId="0" applyNumberFormat="1" applyFont="1" applyAlignment="1">
      <alignment vertical="center"/>
    </xf>
    <xf numFmtId="2" fontId="12" fillId="0" borderId="0" xfId="1" applyNumberFormat="1" applyFont="1"/>
    <xf numFmtId="2" fontId="6" fillId="0" borderId="0" xfId="0" applyNumberFormat="1" applyFont="1" applyAlignment="1">
      <alignment horizontal="left" vertical="top" wrapText="1"/>
    </xf>
    <xf numFmtId="2" fontId="6" fillId="0" borderId="0" xfId="0" applyNumberFormat="1" applyFont="1"/>
    <xf numFmtId="2" fontId="12" fillId="0" borderId="0" xfId="0" applyNumberFormat="1" applyFont="1"/>
    <xf numFmtId="2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12" fillId="0" borderId="0" xfId="1" applyNumberFormat="1" applyFont="1"/>
    <xf numFmtId="1" fontId="6" fillId="0" borderId="0" xfId="0" applyNumberFormat="1" applyFont="1" applyAlignment="1">
      <alignment horizontal="left" vertical="top" wrapText="1"/>
    </xf>
    <xf numFmtId="1" fontId="12" fillId="0" borderId="0" xfId="0" applyNumberFormat="1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1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2" fillId="0" borderId="0" xfId="1" applyFont="1" applyAlignment="1">
      <alignment horizontal="left" vertical="center"/>
    </xf>
    <xf numFmtId="0" fontId="12" fillId="0" borderId="0" xfId="0" applyFont="1" applyAlignment="1">
      <alignment horizontal="left"/>
    </xf>
    <xf numFmtId="4" fontId="0" fillId="0" borderId="1" xfId="0" applyNumberFormat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3" fillId="0" borderId="0" xfId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1" fontId="3" fillId="0" borderId="0" xfId="1" applyNumberFormat="1" applyFont="1"/>
    <xf numFmtId="2" fontId="3" fillId="0" borderId="0" xfId="1" applyNumberFormat="1" applyFont="1"/>
    <xf numFmtId="9" fontId="3" fillId="0" borderId="0" xfId="1" applyNumberFormat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top" wrapText="1"/>
    </xf>
    <xf numFmtId="1" fontId="8" fillId="0" borderId="0" xfId="0" applyNumberFormat="1" applyFont="1" applyAlignment="1">
      <alignment horizontal="left" vertical="top" wrapText="1"/>
    </xf>
    <xf numFmtId="2" fontId="8" fillId="0" borderId="0" xfId="0" applyNumberFormat="1" applyFont="1" applyAlignment="1">
      <alignment horizontal="left" vertical="top" wrapText="1"/>
    </xf>
    <xf numFmtId="9" fontId="8" fillId="0" borderId="0" xfId="0" applyNumberFormat="1" applyFont="1" applyAlignment="1">
      <alignment horizontal="left" vertical="top" wrapText="1"/>
    </xf>
    <xf numFmtId="2" fontId="8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/>
    <xf numFmtId="1" fontId="3" fillId="0" borderId="0" xfId="0" applyNumberFormat="1" applyFont="1"/>
    <xf numFmtId="2" fontId="3" fillId="0" borderId="0" xfId="0" applyNumberFormat="1" applyFont="1"/>
    <xf numFmtId="9" fontId="3" fillId="0" borderId="0" xfId="0" applyNumberFormat="1" applyFont="1"/>
    <xf numFmtId="0" fontId="20" fillId="0" borderId="7" xfId="1" applyFont="1" applyBorder="1" applyAlignment="1">
      <alignment horizontal="center" vertical="center"/>
    </xf>
    <xf numFmtId="0" fontId="20" fillId="0" borderId="7" xfId="1" applyFont="1" applyBorder="1" applyAlignment="1">
      <alignment horizontal="left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20" fillId="0" borderId="7" xfId="1" applyFont="1" applyBorder="1" applyAlignment="1">
      <alignment horizontal="center" vertical="center" wrapText="1"/>
    </xf>
    <xf numFmtId="1" fontId="20" fillId="0" borderId="7" xfId="1" applyNumberFormat="1" applyFont="1" applyBorder="1" applyAlignment="1">
      <alignment horizontal="center" vertical="center" wrapText="1"/>
    </xf>
    <xf numFmtId="2" fontId="20" fillId="0" borderId="7" xfId="1" applyNumberFormat="1" applyFont="1" applyBorder="1" applyAlignment="1">
      <alignment horizontal="center" vertical="center" wrapText="1"/>
    </xf>
    <xf numFmtId="9" fontId="20" fillId="0" borderId="7" xfId="1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8" fillId="0" borderId="7" xfId="1" applyFont="1" applyBorder="1" applyAlignment="1">
      <alignment horizontal="center" vertical="center" wrapText="1"/>
    </xf>
    <xf numFmtId="1" fontId="20" fillId="0" borderId="7" xfId="0" applyNumberFormat="1" applyFont="1" applyBorder="1" applyAlignment="1">
      <alignment horizontal="center" vertical="center" wrapText="1"/>
    </xf>
    <xf numFmtId="2" fontId="8" fillId="0" borderId="7" xfId="1" applyNumberFormat="1" applyFont="1" applyBorder="1" applyAlignment="1">
      <alignment horizontal="center" vertical="center"/>
    </xf>
    <xf numFmtId="9" fontId="8" fillId="0" borderId="7" xfId="1" applyNumberFormat="1" applyFont="1" applyBorder="1" applyAlignment="1">
      <alignment horizontal="center" vertical="center"/>
    </xf>
    <xf numFmtId="4" fontId="8" fillId="0" borderId="7" xfId="1" applyNumberFormat="1" applyFont="1" applyBorder="1" applyAlignment="1">
      <alignment horizontal="center" vertical="center"/>
    </xf>
    <xf numFmtId="0" fontId="0" fillId="2" borderId="7" xfId="0" applyFill="1" applyBorder="1"/>
    <xf numFmtId="0" fontId="3" fillId="2" borderId="7" xfId="0" applyFont="1" applyFill="1" applyBorder="1" applyAlignment="1">
      <alignment horizontal="left"/>
    </xf>
    <xf numFmtId="0" fontId="8" fillId="2" borderId="7" xfId="1" applyFont="1" applyFill="1" applyBorder="1" applyAlignment="1">
      <alignment horizontal="center" vertical="center" wrapText="1"/>
    </xf>
    <xf numFmtId="1" fontId="20" fillId="2" borderId="7" xfId="0" applyNumberFormat="1" applyFont="1" applyFill="1" applyBorder="1" applyAlignment="1">
      <alignment horizontal="center" vertical="center" wrapText="1"/>
    </xf>
    <xf numFmtId="2" fontId="8" fillId="2" borderId="7" xfId="1" applyNumberFormat="1" applyFont="1" applyFill="1" applyBorder="1" applyAlignment="1">
      <alignment horizontal="center" vertical="center"/>
    </xf>
    <xf numFmtId="9" fontId="8" fillId="2" borderId="7" xfId="1" applyNumberFormat="1" applyFont="1" applyFill="1" applyBorder="1" applyAlignment="1">
      <alignment horizontal="center" vertical="center"/>
    </xf>
    <xf numFmtId="4" fontId="20" fillId="2" borderId="7" xfId="0" applyNumberFormat="1" applyFont="1" applyFill="1" applyBorder="1" applyAlignment="1">
      <alignment horizontal="center" vertical="center" wrapText="1"/>
    </xf>
    <xf numFmtId="4" fontId="20" fillId="2" borderId="7" xfId="2" applyNumberFormat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1" fontId="5" fillId="0" borderId="7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9" fontId="5" fillId="0" borderId="7" xfId="1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6" fillId="0" borderId="7" xfId="1" applyFont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2" fontId="6" fillId="0" borderId="7" xfId="1" applyNumberFormat="1" applyFont="1" applyBorder="1" applyAlignment="1">
      <alignment horizontal="center" vertical="center"/>
    </xf>
    <xf numFmtId="9" fontId="6" fillId="0" borderId="7" xfId="1" applyNumberFormat="1" applyFont="1" applyBorder="1" applyAlignment="1">
      <alignment horizontal="center" vertical="center"/>
    </xf>
    <xf numFmtId="4" fontId="6" fillId="0" borderId="7" xfId="1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left" vertical="center" wrapText="1"/>
    </xf>
    <xf numFmtId="4" fontId="5" fillId="0" borderId="7" xfId="1" applyNumberFormat="1" applyFont="1" applyBorder="1" applyAlignment="1">
      <alignment horizontal="center" vertical="center"/>
    </xf>
    <xf numFmtId="0" fontId="12" fillId="2" borderId="7" xfId="0" applyFont="1" applyFill="1" applyBorder="1" applyAlignment="1">
      <alignment horizontal="left"/>
    </xf>
    <xf numFmtId="0" fontId="12" fillId="2" borderId="7" xfId="0" applyFont="1" applyFill="1" applyBorder="1" applyAlignment="1">
      <alignment horizontal="left" vertical="center" wrapText="1"/>
    </xf>
    <xf numFmtId="0" fontId="6" fillId="2" borderId="7" xfId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2" fontId="6" fillId="2" borderId="7" xfId="1" applyNumberFormat="1" applyFont="1" applyFill="1" applyBorder="1" applyAlignment="1">
      <alignment horizontal="center" vertical="center"/>
    </xf>
    <xf numFmtId="9" fontId="6" fillId="2" borderId="7" xfId="1" applyNumberFormat="1" applyFont="1" applyFill="1" applyBorder="1" applyAlignment="1">
      <alignment horizontal="center" vertical="center"/>
    </xf>
    <xf numFmtId="4" fontId="5" fillId="2" borderId="7" xfId="0" applyNumberFormat="1" applyFont="1" applyFill="1" applyBorder="1" applyAlignment="1">
      <alignment horizontal="center" vertical="center" wrapText="1"/>
    </xf>
    <xf numFmtId="4" fontId="5" fillId="2" borderId="7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4" fontId="18" fillId="0" borderId="6" xfId="0" applyNumberFormat="1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18" fillId="0" borderId="10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2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Dziesiętny" xfId="2" builtinId="3"/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1B7BA-1E18-42FB-A969-28B40E30BA73}">
  <sheetPr>
    <pageSetUpPr fitToPage="1"/>
  </sheetPr>
  <dimension ref="A1:K16"/>
  <sheetViews>
    <sheetView tabSelected="1" zoomScale="90" zoomScaleNormal="90" workbookViewId="0">
      <selection activeCell="I8" sqref="I8"/>
    </sheetView>
  </sheetViews>
  <sheetFormatPr defaultRowHeight="14.25"/>
  <cols>
    <col min="1" max="1" width="5.625" customWidth="1"/>
    <col min="2" max="2" width="48.875" style="35" customWidth="1"/>
    <col min="3" max="3" width="28.375" style="10" customWidth="1"/>
    <col min="4" max="4" width="9" style="10"/>
    <col min="5" max="5" width="15.875" style="27" customWidth="1"/>
    <col min="6" max="6" width="11.5" style="22" customWidth="1"/>
    <col min="7" max="7" width="10.875" style="17" customWidth="1"/>
    <col min="8" max="8" width="11.5" style="22" customWidth="1"/>
    <col min="9" max="9" width="12.75" style="22" customWidth="1"/>
    <col min="10" max="10" width="14.25" style="22" customWidth="1"/>
    <col min="11" max="11" width="16.5" style="22" customWidth="1"/>
  </cols>
  <sheetData>
    <row r="1" spans="1:11" ht="15">
      <c r="A1" s="1"/>
      <c r="B1" s="30" t="s">
        <v>10</v>
      </c>
      <c r="C1" s="5"/>
      <c r="D1" s="6"/>
      <c r="E1" s="24"/>
      <c r="F1" s="23"/>
      <c r="G1" s="14"/>
      <c r="H1" s="18"/>
      <c r="I1" s="18"/>
      <c r="J1" s="122" t="s">
        <v>18</v>
      </c>
      <c r="K1" s="122"/>
    </row>
    <row r="2" spans="1:11" ht="15">
      <c r="A2" s="1"/>
      <c r="B2" s="31"/>
      <c r="C2" s="7"/>
      <c r="D2" s="6"/>
      <c r="E2" s="24"/>
      <c r="F2" s="23"/>
      <c r="G2" s="14"/>
      <c r="H2" s="18"/>
      <c r="I2" s="18"/>
      <c r="J2" s="18"/>
      <c r="K2" s="18"/>
    </row>
    <row r="3" spans="1:11" ht="15">
      <c r="A3" s="2"/>
      <c r="B3" s="32" t="s">
        <v>25</v>
      </c>
      <c r="C3" s="8"/>
      <c r="D3" s="123" t="s">
        <v>11</v>
      </c>
      <c r="E3" s="123"/>
      <c r="F3" s="123"/>
      <c r="G3" s="123"/>
      <c r="H3" s="18"/>
      <c r="I3" s="18"/>
      <c r="J3" s="18"/>
      <c r="K3" s="18"/>
    </row>
    <row r="4" spans="1:11" ht="15">
      <c r="A4" s="1"/>
      <c r="B4" s="30"/>
      <c r="C4" s="5"/>
      <c r="D4" s="6"/>
      <c r="E4" s="24"/>
      <c r="F4" s="23"/>
      <c r="G4" s="14"/>
      <c r="H4" s="18"/>
      <c r="I4" s="18"/>
      <c r="J4" s="18"/>
      <c r="K4" s="18"/>
    </row>
    <row r="5" spans="1:11" ht="19.5" thickBot="1">
      <c r="A5" s="3"/>
      <c r="B5" s="33" t="s">
        <v>15</v>
      </c>
      <c r="C5" s="9"/>
      <c r="D5" s="6"/>
      <c r="E5" s="24"/>
      <c r="F5" s="23"/>
      <c r="G5" s="14"/>
      <c r="H5" s="18"/>
      <c r="I5" s="18"/>
      <c r="J5" s="18"/>
      <c r="K5" s="18"/>
    </row>
    <row r="6" spans="1:11" ht="83.25" customHeight="1" thickBot="1">
      <c r="A6" s="88" t="s">
        <v>0</v>
      </c>
      <c r="B6" s="89" t="s">
        <v>1</v>
      </c>
      <c r="C6" s="90" t="s">
        <v>19</v>
      </c>
      <c r="D6" s="91" t="s">
        <v>2</v>
      </c>
      <c r="E6" s="92" t="s">
        <v>17</v>
      </c>
      <c r="F6" s="93" t="s">
        <v>3</v>
      </c>
      <c r="G6" s="94" t="s">
        <v>4</v>
      </c>
      <c r="H6" s="93" t="s">
        <v>5</v>
      </c>
      <c r="I6" s="93" t="s">
        <v>6</v>
      </c>
      <c r="J6" s="93" t="s">
        <v>7</v>
      </c>
      <c r="K6" s="93" t="s">
        <v>8</v>
      </c>
    </row>
    <row r="7" spans="1:11" ht="146.25" customHeight="1" thickBot="1">
      <c r="A7" s="95">
        <v>1</v>
      </c>
      <c r="B7" s="120" t="s">
        <v>32</v>
      </c>
      <c r="C7" s="96"/>
      <c r="D7" s="97" t="s">
        <v>9</v>
      </c>
      <c r="E7" s="98">
        <v>1</v>
      </c>
      <c r="F7" s="99"/>
      <c r="G7" s="100"/>
      <c r="H7" s="101">
        <f>F7*G7+F7</f>
        <v>0</v>
      </c>
      <c r="I7" s="101">
        <f t="shared" ref="I7:I8" si="0">E7*F7</f>
        <v>0</v>
      </c>
      <c r="J7" s="101">
        <f t="shared" ref="J7:J8" si="1">I7*G7</f>
        <v>0</v>
      </c>
      <c r="K7" s="101">
        <f t="shared" ref="K7:K8" si="2">I7+J7</f>
        <v>0</v>
      </c>
    </row>
    <row r="8" spans="1:11" ht="207.75" customHeight="1" thickBot="1">
      <c r="A8" s="95">
        <v>2</v>
      </c>
      <c r="B8" s="74" t="s">
        <v>28</v>
      </c>
      <c r="C8" s="96"/>
      <c r="D8" s="97" t="s">
        <v>9</v>
      </c>
      <c r="E8" s="98">
        <v>1</v>
      </c>
      <c r="F8" s="99"/>
      <c r="G8" s="100"/>
      <c r="H8" s="101">
        <f>F8*G8+F8</f>
        <v>0</v>
      </c>
      <c r="I8" s="101">
        <f t="shared" si="0"/>
        <v>0</v>
      </c>
      <c r="J8" s="101">
        <f t="shared" si="1"/>
        <v>0</v>
      </c>
      <c r="K8" s="101">
        <f t="shared" si="2"/>
        <v>0</v>
      </c>
    </row>
    <row r="9" spans="1:11" ht="96" customHeight="1" thickBot="1">
      <c r="A9" s="95">
        <v>3</v>
      </c>
      <c r="B9" s="74" t="s">
        <v>29</v>
      </c>
      <c r="C9" s="96"/>
      <c r="D9" s="97" t="s">
        <v>9</v>
      </c>
      <c r="E9" s="98">
        <v>3</v>
      </c>
      <c r="F9" s="99"/>
      <c r="G9" s="100"/>
      <c r="H9" s="101">
        <f t="shared" ref="H9:H10" si="3">F9*G9+F9</f>
        <v>0</v>
      </c>
      <c r="I9" s="101">
        <f t="shared" ref="I9:I10" si="4">E9*F9</f>
        <v>0</v>
      </c>
      <c r="J9" s="101">
        <f t="shared" ref="J9:J10" si="5">I9*G9</f>
        <v>0</v>
      </c>
      <c r="K9" s="101">
        <f>I9+J9</f>
        <v>0</v>
      </c>
    </row>
    <row r="10" spans="1:11" ht="180.75" customHeight="1" thickBot="1">
      <c r="A10" s="95">
        <v>4</v>
      </c>
      <c r="B10" s="102" t="s">
        <v>30</v>
      </c>
      <c r="C10" s="96"/>
      <c r="D10" s="97" t="s">
        <v>9</v>
      </c>
      <c r="E10" s="98">
        <v>1</v>
      </c>
      <c r="F10" s="99"/>
      <c r="G10" s="100"/>
      <c r="H10" s="101">
        <f t="shared" si="3"/>
        <v>0</v>
      </c>
      <c r="I10" s="101">
        <f t="shared" si="4"/>
        <v>0</v>
      </c>
      <c r="J10" s="101">
        <f t="shared" si="5"/>
        <v>0</v>
      </c>
      <c r="K10" s="103">
        <f t="shared" ref="K9:K10" si="6">I10+J10</f>
        <v>0</v>
      </c>
    </row>
    <row r="11" spans="1:11" ht="67.5" customHeight="1" thickBot="1">
      <c r="A11" s="80"/>
      <c r="B11" s="104"/>
      <c r="C11" s="105"/>
      <c r="D11" s="106"/>
      <c r="E11" s="107"/>
      <c r="F11" s="108"/>
      <c r="G11" s="109"/>
      <c r="H11" s="110" t="s">
        <v>16</v>
      </c>
      <c r="I11" s="111">
        <f>SUM(I7:I10)</f>
        <v>0</v>
      </c>
      <c r="J11" s="111">
        <f>SUM(J7:J10)</f>
        <v>0</v>
      </c>
      <c r="K11" s="111">
        <f>SUM(K7:K10)</f>
        <v>0</v>
      </c>
    </row>
    <row r="12" spans="1:11" s="10" customFormat="1" ht="15">
      <c r="A12" s="4"/>
      <c r="B12" s="34"/>
      <c r="C12" s="11"/>
      <c r="D12" s="11"/>
      <c r="E12" s="25"/>
      <c r="F12" s="19"/>
      <c r="G12" s="15"/>
      <c r="H12" s="19"/>
      <c r="I12" s="19"/>
      <c r="J12" s="19"/>
      <c r="K12" s="19"/>
    </row>
    <row r="13" spans="1:11" s="10" customFormat="1" ht="16.5">
      <c r="A13" s="124" t="s">
        <v>12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</row>
    <row r="14" spans="1:11" s="10" customFormat="1" ht="15">
      <c r="A14" s="4"/>
      <c r="B14" s="31"/>
      <c r="C14" s="12"/>
      <c r="D14" s="13"/>
      <c r="E14" s="26"/>
      <c r="F14" s="20"/>
      <c r="G14" s="16"/>
      <c r="H14" s="20"/>
      <c r="I14" s="20"/>
      <c r="J14" s="20"/>
      <c r="K14" s="20"/>
    </row>
    <row r="15" spans="1:11" s="10" customFormat="1" ht="15">
      <c r="A15" s="4"/>
      <c r="B15" s="31"/>
      <c r="C15" s="12"/>
      <c r="D15" s="125" t="s">
        <v>14</v>
      </c>
      <c r="E15" s="125"/>
      <c r="F15" s="125"/>
      <c r="G15" s="125"/>
      <c r="H15" s="21"/>
      <c r="I15" s="21"/>
      <c r="J15" s="21"/>
      <c r="K15" s="21"/>
    </row>
    <row r="16" spans="1:11" s="10" customFormat="1" ht="15">
      <c r="A16" s="4"/>
      <c r="B16" s="31"/>
      <c r="C16" s="12"/>
      <c r="D16" s="125" t="s">
        <v>13</v>
      </c>
      <c r="E16" s="125"/>
      <c r="F16" s="125"/>
      <c r="G16" s="125"/>
      <c r="H16" s="21"/>
      <c r="I16" s="21"/>
      <c r="J16" s="21"/>
      <c r="K16" s="21"/>
    </row>
  </sheetData>
  <mergeCells count="5">
    <mergeCell ref="J1:K1"/>
    <mergeCell ref="D3:G3"/>
    <mergeCell ref="A13:K13"/>
    <mergeCell ref="D15:G15"/>
    <mergeCell ref="D16:G16"/>
  </mergeCells>
  <pageMargins left="0.70866141732283472" right="0.70866141732283472" top="0.74803149606299213" bottom="0.74803149606299213" header="0.31496062992125984" footer="0.31496062992125984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19CF-90D2-489A-B319-65E0E33E82BA}">
  <sheetPr>
    <pageSetUpPr fitToPage="1"/>
  </sheetPr>
  <dimension ref="A1:M15"/>
  <sheetViews>
    <sheetView topLeftCell="A4" zoomScale="80" zoomScaleNormal="80" workbookViewId="0">
      <selection activeCell="E9" sqref="E9"/>
    </sheetView>
  </sheetViews>
  <sheetFormatPr defaultRowHeight="14.25"/>
  <cols>
    <col min="2" max="2" width="43.5" style="35" customWidth="1"/>
    <col min="3" max="3" width="36.625" style="35" customWidth="1"/>
    <col min="4" max="4" width="6.75" style="10" customWidth="1"/>
    <col min="5" max="5" width="9" style="10"/>
    <col min="6" max="6" width="15.875" style="27" customWidth="1"/>
    <col min="7" max="7" width="12" style="22" customWidth="1"/>
    <col min="8" max="8" width="16" style="17" customWidth="1"/>
    <col min="9" max="10" width="21" style="22" customWidth="1"/>
    <col min="11" max="11" width="25.25" style="22" customWidth="1"/>
    <col min="12" max="12" width="16.5" style="22" customWidth="1"/>
    <col min="13" max="13" width="26.25" customWidth="1"/>
  </cols>
  <sheetData>
    <row r="1" spans="1:13" ht="15">
      <c r="A1" s="1"/>
      <c r="B1" s="37" t="s">
        <v>10</v>
      </c>
      <c r="C1" s="37"/>
      <c r="D1" s="1"/>
      <c r="E1" s="38"/>
      <c r="F1" s="39"/>
      <c r="G1" s="40"/>
      <c r="H1" s="41"/>
      <c r="I1" s="42"/>
      <c r="J1" s="42"/>
      <c r="K1" s="126" t="s">
        <v>18</v>
      </c>
      <c r="L1" s="126"/>
    </row>
    <row r="2" spans="1:13" ht="15">
      <c r="A2" s="1"/>
      <c r="B2" s="43"/>
      <c r="C2" s="43"/>
      <c r="D2" s="44"/>
      <c r="E2" s="38"/>
      <c r="F2" s="39"/>
      <c r="G2" s="40"/>
      <c r="H2" s="41"/>
      <c r="I2" s="42"/>
      <c r="J2" s="42"/>
      <c r="K2" s="42"/>
      <c r="L2" s="42"/>
    </row>
    <row r="3" spans="1:13" ht="15">
      <c r="A3" s="2"/>
      <c r="B3" s="45" t="s">
        <v>31</v>
      </c>
      <c r="C3" s="45"/>
      <c r="D3" s="2"/>
      <c r="E3" s="127" t="s">
        <v>11</v>
      </c>
      <c r="F3" s="127"/>
      <c r="G3" s="127"/>
      <c r="H3" s="127"/>
      <c r="I3" s="42"/>
      <c r="J3" s="42"/>
      <c r="K3" s="42"/>
      <c r="L3" s="42"/>
    </row>
    <row r="4" spans="1:13" ht="15">
      <c r="A4" s="1"/>
      <c r="B4" s="37"/>
      <c r="C4" s="37"/>
      <c r="D4" s="1"/>
      <c r="E4" s="38"/>
      <c r="F4" s="39"/>
      <c r="G4" s="40"/>
      <c r="H4" s="41"/>
      <c r="I4" s="42"/>
      <c r="J4" s="42"/>
      <c r="K4" s="42"/>
      <c r="L4" s="42"/>
    </row>
    <row r="5" spans="1:13" ht="15.75" thickBot="1">
      <c r="A5" s="46"/>
      <c r="B5" s="47" t="s">
        <v>20</v>
      </c>
      <c r="C5" s="47"/>
      <c r="D5" s="46"/>
      <c r="E5" s="38"/>
      <c r="F5" s="39"/>
      <c r="G5" s="40"/>
      <c r="H5" s="41"/>
      <c r="I5" s="42"/>
      <c r="J5" s="42"/>
      <c r="K5" s="42"/>
      <c r="L5" s="42"/>
    </row>
    <row r="6" spans="1:13" ht="83.25" customHeight="1" thickBot="1">
      <c r="A6" s="66" t="s">
        <v>0</v>
      </c>
      <c r="B6" s="67" t="s">
        <v>1</v>
      </c>
      <c r="C6" s="68" t="s">
        <v>19</v>
      </c>
      <c r="D6" s="69" t="s">
        <v>2</v>
      </c>
      <c r="E6" s="70" t="s">
        <v>17</v>
      </c>
      <c r="F6" s="71" t="s">
        <v>3</v>
      </c>
      <c r="G6" s="72" t="s">
        <v>4</v>
      </c>
      <c r="H6" s="71" t="s">
        <v>5</v>
      </c>
      <c r="I6" s="71" t="s">
        <v>6</v>
      </c>
      <c r="J6" s="71" t="s">
        <v>7</v>
      </c>
      <c r="K6" s="71" t="s">
        <v>8</v>
      </c>
      <c r="L6" s="29"/>
    </row>
    <row r="7" spans="1:13" ht="256.5" customHeight="1" thickBot="1">
      <c r="A7" s="73">
        <v>1</v>
      </c>
      <c r="B7" s="74" t="s">
        <v>27</v>
      </c>
      <c r="C7" s="74"/>
      <c r="D7" s="75" t="s">
        <v>9</v>
      </c>
      <c r="E7" s="76">
        <v>15</v>
      </c>
      <c r="F7" s="77"/>
      <c r="G7" s="78"/>
      <c r="H7" s="79">
        <f>F7*G7+F7</f>
        <v>0</v>
      </c>
      <c r="I7" s="79">
        <f t="shared" ref="I7" si="0">E7*F7</f>
        <v>0</v>
      </c>
      <c r="J7" s="79">
        <f t="shared" ref="J7" si="1">I7*G7</f>
        <v>0</v>
      </c>
      <c r="K7" s="79">
        <f t="shared" ref="K7" si="2">I7+J7</f>
        <v>0</v>
      </c>
      <c r="L7" s="48"/>
    </row>
    <row r="8" spans="1:13" ht="215.25" customHeight="1" thickBot="1">
      <c r="A8" s="73">
        <v>2</v>
      </c>
      <c r="B8" s="121" t="s">
        <v>33</v>
      </c>
      <c r="C8" s="74"/>
      <c r="D8" s="75" t="s">
        <v>9</v>
      </c>
      <c r="E8" s="76">
        <v>10</v>
      </c>
      <c r="F8" s="77"/>
      <c r="G8" s="78"/>
      <c r="H8" s="79">
        <f>F8*G8+F8</f>
        <v>0</v>
      </c>
      <c r="I8" s="79">
        <f>E8*F8</f>
        <v>0</v>
      </c>
      <c r="J8" s="79">
        <f>I8*G8</f>
        <v>0</v>
      </c>
      <c r="K8" s="79">
        <f>I8+J8</f>
        <v>0</v>
      </c>
      <c r="L8" s="48"/>
    </row>
    <row r="9" spans="1:13" ht="67.5" customHeight="1" thickBot="1">
      <c r="A9" s="80"/>
      <c r="B9" s="81"/>
      <c r="C9" s="81"/>
      <c r="D9" s="82"/>
      <c r="E9" s="83"/>
      <c r="F9" s="84"/>
      <c r="G9" s="85"/>
      <c r="H9" s="86" t="s">
        <v>16</v>
      </c>
      <c r="I9" s="87">
        <f>SUM(I7:I8)</f>
        <v>0</v>
      </c>
      <c r="J9" s="87">
        <f>SUM(J7:J8)</f>
        <v>0</v>
      </c>
      <c r="K9" s="87">
        <f>SUM(K7:K8)</f>
        <v>0</v>
      </c>
      <c r="L9" s="28"/>
    </row>
    <row r="10" spans="1:13" s="10" customFormat="1" ht="15">
      <c r="A10" s="49"/>
      <c r="B10" s="50"/>
      <c r="C10" s="50"/>
      <c r="D10" s="51"/>
      <c r="E10" s="51"/>
      <c r="F10" s="52"/>
      <c r="G10" s="53"/>
      <c r="H10" s="54"/>
      <c r="I10" s="53"/>
      <c r="J10" s="53"/>
      <c r="K10" s="53"/>
      <c r="L10" s="53"/>
      <c r="M10" s="28"/>
    </row>
    <row r="11" spans="1:13" s="10" customFormat="1" ht="16.5">
      <c r="A11" s="124" t="s">
        <v>12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/>
    </row>
    <row r="12" spans="1:13" s="10" customFormat="1" ht="15">
      <c r="A12" s="49"/>
      <c r="B12" s="43"/>
      <c r="C12" s="43"/>
      <c r="D12" s="55"/>
      <c r="E12" s="56"/>
      <c r="F12" s="57"/>
      <c r="G12" s="58"/>
      <c r="H12" s="59"/>
      <c r="I12" s="58"/>
      <c r="J12" s="58"/>
      <c r="K12" s="58"/>
      <c r="L12" s="58"/>
      <c r="M12"/>
    </row>
    <row r="13" spans="1:13" s="10" customFormat="1" ht="15">
      <c r="A13" s="49"/>
      <c r="B13" s="43"/>
      <c r="C13" s="43"/>
      <c r="D13" s="55"/>
      <c r="E13" s="128" t="s">
        <v>14</v>
      </c>
      <c r="F13" s="128"/>
      <c r="G13" s="128"/>
      <c r="H13" s="128"/>
      <c r="I13" s="60"/>
      <c r="J13" s="60"/>
      <c r="K13" s="60"/>
      <c r="L13" s="60"/>
      <c r="M13"/>
    </row>
    <row r="14" spans="1:13" s="10" customFormat="1" ht="15">
      <c r="A14" s="49"/>
      <c r="B14" s="43"/>
      <c r="C14" s="43"/>
      <c r="D14" s="55"/>
      <c r="E14" s="128" t="s">
        <v>13</v>
      </c>
      <c r="F14" s="128"/>
      <c r="G14" s="128"/>
      <c r="H14" s="128"/>
      <c r="I14" s="60"/>
      <c r="J14" s="60"/>
      <c r="K14" s="60"/>
      <c r="L14" s="60"/>
      <c r="M14"/>
    </row>
    <row r="15" spans="1:13" ht="15">
      <c r="B15" s="61"/>
      <c r="C15" s="61"/>
      <c r="D15" s="62"/>
      <c r="E15" s="62"/>
      <c r="F15" s="63"/>
      <c r="G15" s="64"/>
      <c r="H15" s="65"/>
      <c r="I15" s="64"/>
      <c r="J15" s="64"/>
      <c r="K15" s="64"/>
      <c r="L15" s="64"/>
    </row>
  </sheetData>
  <mergeCells count="5">
    <mergeCell ref="K1:L1"/>
    <mergeCell ref="E3:H3"/>
    <mergeCell ref="A11:L11"/>
    <mergeCell ref="E13:H13"/>
    <mergeCell ref="E14:H14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2444D-ABC6-4860-9ED6-852DD21276F0}">
  <dimension ref="A1:D3"/>
  <sheetViews>
    <sheetView workbookViewId="0">
      <selection activeCell="E24" sqref="E24"/>
    </sheetView>
  </sheetViews>
  <sheetFormatPr defaultRowHeight="14.25"/>
  <cols>
    <col min="2" max="2" width="9.75" customWidth="1"/>
    <col min="3" max="3" width="10" customWidth="1"/>
    <col min="4" max="4" width="10.125" customWidth="1"/>
  </cols>
  <sheetData>
    <row r="1" spans="1:4" ht="15">
      <c r="A1" s="112"/>
      <c r="B1" s="113" t="s">
        <v>23</v>
      </c>
      <c r="C1" s="113" t="s">
        <v>24</v>
      </c>
      <c r="D1" s="114" t="s">
        <v>26</v>
      </c>
    </row>
    <row r="2" spans="1:4" ht="15">
      <c r="A2" s="115" t="s">
        <v>21</v>
      </c>
      <c r="B2" s="36">
        <f>'Zadanie 1'!I11</f>
        <v>0</v>
      </c>
      <c r="C2" s="36">
        <f>'Zadanie 2'!I9</f>
        <v>0</v>
      </c>
      <c r="D2" s="116">
        <f>SUM(B2:C2)</f>
        <v>0</v>
      </c>
    </row>
    <row r="3" spans="1:4" ht="15.75" thickBot="1">
      <c r="A3" s="117" t="s">
        <v>22</v>
      </c>
      <c r="B3" s="118">
        <f>'Zadanie 1'!K11</f>
        <v>0</v>
      </c>
      <c r="C3" s="118">
        <f>'Zadanie 2'!K9</f>
        <v>0</v>
      </c>
      <c r="D3" s="119">
        <f>SUM(B3:C3)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SUMA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Barbara Michalik</cp:lastModifiedBy>
  <cp:lastPrinted>2024-10-24T05:53:45Z</cp:lastPrinted>
  <dcterms:created xsi:type="dcterms:W3CDTF">2018-04-17T05:52:03Z</dcterms:created>
  <dcterms:modified xsi:type="dcterms:W3CDTF">2025-01-15T08:37:39Z</dcterms:modified>
</cp:coreProperties>
</file>