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4\32 MEBAGD DCZP 2024 P ekspresy na WOTU\"/>
    </mc:Choice>
  </mc:AlternateContent>
  <xr:revisionPtr revIDLastSave="0" documentId="13_ncr:1_{1C4C5A5F-6585-4AF9-91A7-43A635A2CC3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Zadanie 1" sheetId="11" r:id="rId1"/>
    <sheet name="Zadanie 2" sheetId="12" r:id="rId2"/>
    <sheet name="Zadanie 3" sheetId="14" r:id="rId3"/>
    <sheet name="SUMA" sheetId="1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2" l="1"/>
  <c r="I11" i="12"/>
  <c r="I14" i="11"/>
  <c r="I7" i="14"/>
  <c r="I8" i="14" s="1"/>
  <c r="D2" i="13" s="1"/>
  <c r="H7" i="14"/>
  <c r="H10" i="12"/>
  <c r="I10" i="12"/>
  <c r="J10" i="12" s="1"/>
  <c r="I9" i="12"/>
  <c r="J9" i="12" s="1"/>
  <c r="K9" i="12" s="1"/>
  <c r="H9" i="12"/>
  <c r="I8" i="12"/>
  <c r="J8" i="12" s="1"/>
  <c r="K8" i="12" s="1"/>
  <c r="H8" i="12"/>
  <c r="I7" i="12"/>
  <c r="J7" i="12" s="1"/>
  <c r="H7" i="12"/>
  <c r="H12" i="11"/>
  <c r="I12" i="11"/>
  <c r="J12" i="11" s="1"/>
  <c r="K12" i="11" s="1"/>
  <c r="H11" i="11"/>
  <c r="I11" i="11"/>
  <c r="J11" i="11" s="1"/>
  <c r="K11" i="11" s="1"/>
  <c r="H8" i="11"/>
  <c r="I8" i="11"/>
  <c r="H9" i="11"/>
  <c r="I9" i="11"/>
  <c r="J9" i="11" s="1"/>
  <c r="H10" i="11"/>
  <c r="I10" i="11"/>
  <c r="J10" i="11" s="1"/>
  <c r="H13" i="11"/>
  <c r="I13" i="11"/>
  <c r="J13" i="11" s="1"/>
  <c r="I7" i="11"/>
  <c r="J7" i="11" s="1"/>
  <c r="K7" i="11" s="1"/>
  <c r="H7" i="11"/>
  <c r="J7" i="14" l="1"/>
  <c r="J8" i="14" s="1"/>
  <c r="C2" i="13"/>
  <c r="K10" i="12"/>
  <c r="B2" i="13"/>
  <c r="E2" i="13" s="1"/>
  <c r="K7" i="12"/>
  <c r="K9" i="11"/>
  <c r="K10" i="11"/>
  <c r="K13" i="11"/>
  <c r="J8" i="11"/>
  <c r="K8" i="11" s="1"/>
  <c r="K7" i="14" l="1"/>
  <c r="K8" i="14" s="1"/>
  <c r="D3" i="13" s="1"/>
  <c r="K14" i="11"/>
  <c r="B3" i="13" s="1"/>
  <c r="J14" i="11"/>
  <c r="K11" i="12"/>
  <c r="C3" i="13" s="1"/>
  <c r="E3" i="13" l="1"/>
</calcChain>
</file>

<file path=xl/sharedStrings.xml><?xml version="1.0" encoding="utf-8"?>
<sst xmlns="http://schemas.openxmlformats.org/spreadsheetml/2006/main" count="91" uniqueCount="46">
  <si>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</si>
  <si>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</si>
  <si>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</si>
  <si>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</si>
  <si>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</si>
  <si>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</si>
  <si>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</si>
  <si>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</si>
  <si>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</si>
  <si>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szt.</t>
  </si>
  <si>
    <t>Nazwa i adres Wykonawcy……………………………..</t>
  </si>
  <si>
    <t>Formularz cenowy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</si>
  <si>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</si>
  <si>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</si>
  <si>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</si>
  <si>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>Zadanie nr 1</t>
  </si>
  <si>
    <t>RAZEM</t>
  </si>
  <si>
    <t>Ilość zamówienia</t>
  </si>
  <si>
    <t>Załącznik nr 2.1</t>
  </si>
  <si>
    <t>Producent; model/numer katalogowy producenta</t>
  </si>
  <si>
    <r>
      <t>Parownica</t>
    </r>
    <r>
      <rPr>
        <b/>
        <sz val="11"/>
        <color indexed="8"/>
        <rFont val="Calibri"/>
        <family val="2"/>
        <charset val="238"/>
      </rPr>
      <t xml:space="preserve"> typu Karcher SC 3 EasyFix lub równoważny: moc grzałki</t>
    </r>
    <r>
      <rPr>
        <sz val="11"/>
        <color indexed="8"/>
        <rFont val="Calibri"/>
        <family val="2"/>
        <charset val="238"/>
      </rPr>
      <t xml:space="preserve">  min. 1900W,  ciśnienie pary  min. 3,5 bar, wyposażona w wąż parowy z pistoletem, filtr odkamieniający, pojemnośc zbiornika 1 l, wyposażenie: 
    Uniwersalna ściereczka podłogowa: 1 szt.
    Powłoczka z mikrofibry na dyszę ręczną: 1 szt.
    Filtr odkamieniający we wkładzie
    Dysza punktowa
    Dysza ręczna
    Szczotka okrągła: 1 szt.
    Ssawka podłogowa
    Rury ssące 2 x 0,5 m</t>
    </r>
  </si>
  <si>
    <r>
      <t xml:space="preserve">Grzejnik konwektorowy typu </t>
    </r>
    <r>
      <rPr>
        <b/>
        <sz val="11"/>
        <color theme="1"/>
        <rFont val="Calibri"/>
        <family val="2"/>
        <charset val="238"/>
        <scheme val="minor"/>
      </rPr>
      <t>VOLTENO V0268 Basic lub produkt równoważny</t>
    </r>
    <r>
      <rPr>
        <sz val="11"/>
        <color theme="1"/>
        <rFont val="Calibri"/>
        <family val="2"/>
        <charset val="238"/>
        <scheme val="minor"/>
      </rPr>
      <t>: moc min.750W-max.2000W, termostat, liczba poziomów grzania min.3.</t>
    </r>
  </si>
  <si>
    <r>
      <t xml:space="preserve">Odkurzacz uniwersalny typu </t>
    </r>
    <r>
      <rPr>
        <b/>
        <sz val="11"/>
        <color indexed="8"/>
        <rFont val="Calibri"/>
        <family val="2"/>
        <charset val="238"/>
      </rPr>
      <t>Karcher WD 3 P V-17/4/20 lub równoważny: (moc 1000W, 17L)</t>
    </r>
    <r>
      <rPr>
        <sz val="11"/>
        <color indexed="8"/>
        <rFont val="Calibri"/>
        <family val="2"/>
        <charset val="238"/>
      </rPr>
      <t>, Odkurzacz do pracy na mokro i sucho, ze zbiornikiem z tworzywa sztucznego o pojemności 17 litrów, przewodem zasilającym o długości 4 m, 2-metrowym wężem ssącym oraz fizelinową torebką filtracyjną, gniazdo do elektronarzędzi, funkcja wydmuchu.                           Wyposażenie:                                                                                             Wąż ssący dł. 2 m, 
Składany uchwyt do przenoszenia
Rury ssące, 2 szt., 
Ssawka uniwersalna,
Ssawka szczelinowa,
Filtr kartridżowy, jednoczęściowy,
Fizelinowa torebka filtracyjna, 1 szt.</t>
    </r>
  </si>
  <si>
    <r>
      <t xml:space="preserve">Suszarka typu </t>
    </r>
    <r>
      <rPr>
        <b/>
        <sz val="11"/>
        <color rgb="FF000000"/>
        <rFont val="Calibri"/>
        <family val="2"/>
        <charset val="238"/>
        <scheme val="minor"/>
      </rPr>
      <t>Whirlpool FFT M22 9X2B PL</t>
    </r>
    <r>
      <rPr>
        <sz val="11"/>
        <color rgb="FF000000"/>
        <rFont val="Calibri"/>
        <family val="2"/>
        <charset val="238"/>
        <scheme val="minor"/>
      </rPr>
      <t xml:space="preserve"> lub równoważna: pojemność załadunku 9kg, możliwość montażu na pralce z poz. 5 + łącznik do monatażu na pralce</t>
    </r>
  </si>
  <si>
    <r>
      <t xml:space="preserve">Pralka typu </t>
    </r>
    <r>
      <rPr>
        <b/>
        <sz val="11"/>
        <color rgb="FF000000"/>
        <rFont val="Calibri"/>
        <family val="2"/>
        <charset val="238"/>
        <scheme val="minor"/>
      </rPr>
      <t>WHIRLPOOL FFB 9258 SV PL 9kg</t>
    </r>
    <r>
      <rPr>
        <sz val="11"/>
        <color rgb="FF000000"/>
        <rFont val="Calibri"/>
        <family val="2"/>
        <charset val="238"/>
        <scheme val="minor"/>
      </rPr>
      <t xml:space="preserve"> lub równoważna: pojemność 9kg, wirowanie 1200 obrotów, sposób załadunku od przodu, możliwość montażu suszarki z poz. 6</t>
    </r>
  </si>
  <si>
    <t>Zadanie nr 2</t>
  </si>
  <si>
    <r>
      <rPr>
        <b/>
        <sz val="10"/>
        <color rgb="FF000000"/>
        <rFont val="Calibri"/>
        <family val="2"/>
        <charset val="238"/>
        <scheme val="minor"/>
      </rPr>
      <t xml:space="preserve">Nr sprawy: 32/WYPAGD/DCZP/2024 /P      </t>
    </r>
    <r>
      <rPr>
        <sz val="10"/>
        <color indexed="8"/>
        <rFont val="Calibri"/>
        <family val="2"/>
        <charset val="238"/>
        <scheme val="minor"/>
      </rPr>
      <t xml:space="preserve">                                                            </t>
    </r>
  </si>
  <si>
    <r>
      <rPr>
        <b/>
        <sz val="10"/>
        <color rgb="FF000000"/>
        <rFont val="Calibri"/>
        <family val="2"/>
        <charset val="238"/>
        <scheme val="minor"/>
      </rPr>
      <t xml:space="preserve">Nr sprawy: 32/MEBAGD/DCZP/2024 /P      </t>
    </r>
    <r>
      <rPr>
        <sz val="10"/>
        <color indexed="8"/>
        <rFont val="Calibri"/>
        <family val="2"/>
        <charset val="238"/>
        <scheme val="minor"/>
      </rPr>
      <t xml:space="preserve">                                                            </t>
    </r>
  </si>
  <si>
    <t>Zdjęcie poglądowe</t>
  </si>
  <si>
    <t>Lodówka wolnostojąca duża (chłodziarka+zamrażarka): kolor inox/stal nierdzewna; wymiary w cm: +/-5 cm(WxSxG): 186x60x65;                                                                                                                                   Bezszronowa (No frost);                                                 Regulacja półek</t>
  </si>
  <si>
    <t>netto</t>
  </si>
  <si>
    <t>brutto</t>
  </si>
  <si>
    <t>zadanie1</t>
  </si>
  <si>
    <t>zadanie2</t>
  </si>
  <si>
    <r>
      <rPr>
        <b/>
        <u/>
        <sz val="11"/>
        <color theme="1"/>
        <rFont val="Calibri"/>
        <family val="2"/>
        <charset val="238"/>
        <scheme val="minor"/>
      </rPr>
      <t>Krzesło ISO:</t>
    </r>
    <r>
      <rPr>
        <sz val="11"/>
        <color theme="1"/>
        <rFont val="Calibri"/>
        <family val="2"/>
        <charset val="238"/>
        <scheme val="minor"/>
      </rPr>
      <t xml:space="preserve"> konferencyjne z tapicerowanym oparciem i siedziskiem w kolorze czarnym, materiał: eko-skóra/skaj, stelaż: srebrna stal;  możliwość sztaplowania. Wymiary (+/-10mm):            Wysokość siedziska:480 mm
Głębokość siedziska:410 mm
Szerokość siedziska:465 mm</t>
    </r>
  </si>
  <si>
    <r>
      <rPr>
        <b/>
        <u/>
        <sz val="11"/>
        <color rgb="FF000000"/>
        <rFont val="Calibri"/>
        <family val="2"/>
        <charset val="238"/>
        <scheme val="minor"/>
      </rPr>
      <t>Regał metalowy z półkami</t>
    </r>
    <r>
      <rPr>
        <sz val="11"/>
        <color rgb="FF000000"/>
        <rFont val="Calibri"/>
        <family val="2"/>
        <charset val="238"/>
        <scheme val="minor"/>
      </rPr>
      <t xml:space="preserve"> o wymiarach: wysokość 200 cm, szerokość 90-100 cm, głębokość 50-60 cm ( +/- 2cm); 5 półek z płyty MDF, możliwość regulacji wysokości półek; nogi regału zakończone plastikowymi końcówkami; nośność półki min. 70 kg; powierzchnia elementów metalowych wykończona za pomocą lakieru proszkowego</t>
    </r>
  </si>
  <si>
    <t>l</t>
  </si>
  <si>
    <r>
      <rPr>
        <b/>
        <u/>
        <sz val="11"/>
        <color theme="1"/>
        <rFont val="Calibri"/>
        <family val="2"/>
        <charset val="238"/>
        <scheme val="minor"/>
      </rPr>
      <t>Szafa ubraniowa BHP</t>
    </r>
    <r>
      <rPr>
        <sz val="11"/>
        <color theme="1"/>
        <rFont val="Calibri"/>
        <family val="2"/>
        <charset val="238"/>
        <scheme val="minor"/>
      </rPr>
      <t xml:space="preserve"> o wymiarach: wysokość: 180-200cm, szerokość: 60-80cm, głębokość: 46 - 55cm; konstrukcja szafy bhp zgrzewana z wysokiej jakości blachy stalowej; antykorozyjna powłoka lakiernicza, gładka, łatwa do utrzymania w B17zystości; kolor: RAL 7035 (popielaty); szafa zawiera dwie odzielne komory, każda zamykana na osobny zamek; 
wyposażenie szafy: 
- wzmocnione drzwi (otwierane w kierunku prawe/lewe),
- otwory wentylacyjne zapewniające prawidłową cyrkulację powietrza,
- stała półka (światło półki - 250 mm),
- drążek z 2 haczykami na ubrania,
- praktyczny wizytownik na drzwiach,
- w komplecie 2 klucze standardowe,
- regulatory umożliwiające poziomowanie</t>
    </r>
  </si>
  <si>
    <t>zadanie3</t>
  </si>
  <si>
    <t>Suma</t>
  </si>
  <si>
    <r>
      <t xml:space="preserve">Ekspres do kawy typu: </t>
    </r>
    <r>
      <rPr>
        <b/>
        <sz val="11"/>
        <color theme="1"/>
        <rFont val="Calibri"/>
        <family val="2"/>
        <charset val="238"/>
        <scheme val="minor"/>
      </rPr>
      <t>Ekspres Siemens EQ.500 TQ513R01 lub równoważny:</t>
    </r>
    <r>
      <rPr>
        <sz val="11"/>
        <color theme="1"/>
        <rFont val="Calibri"/>
        <family val="2"/>
        <charset val="238"/>
        <scheme val="minor"/>
      </rPr>
      <t xml:space="preserve"> ciśnieniowy, automatyczny,                             Ciśnienie [bar]: 	15
Typ młynka: 	Ceramiczny
Rodzaj kawy: 	Mielona, Ziarnista
Moc [W]: 	min. 1500
Funkcje: 	Spienianie mleka, Regulacja mocy kawy, Regulacja ilości zaparzanej kawy, Wbudowany młynek, Wskaźnik poziomu wody, </t>
    </r>
    <r>
      <rPr>
        <b/>
        <sz val="11"/>
        <color theme="1"/>
        <rFont val="Calibri"/>
        <family val="2"/>
        <charset val="238"/>
        <scheme val="minor"/>
      </rPr>
      <t>Pojemnik na mleko</t>
    </r>
    <r>
      <rPr>
        <sz val="11"/>
        <color theme="1"/>
        <rFont val="Calibri"/>
        <family val="2"/>
        <charset val="238"/>
        <scheme val="minor"/>
      </rPr>
      <t xml:space="preserve">,  </t>
    </r>
    <r>
      <rPr>
        <b/>
        <u/>
        <sz val="11"/>
        <color theme="1"/>
        <rFont val="Calibri"/>
        <family val="2"/>
        <charset val="238"/>
        <scheme val="minor"/>
      </rPr>
      <t>Parzenie 2 kaw jednocześnie.</t>
    </r>
  </si>
  <si>
    <r>
      <rPr>
        <b/>
        <u/>
        <sz val="11"/>
        <color rgb="FF000000"/>
        <rFont val="Calibri"/>
        <family val="2"/>
        <charset val="238"/>
        <scheme val="minor"/>
      </rPr>
      <t>Sofa 2 - osobowa:</t>
    </r>
    <r>
      <rPr>
        <sz val="11"/>
        <color rgb="FF000000"/>
        <rFont val="Calibri"/>
        <family val="2"/>
        <charset val="238"/>
        <scheme val="minor"/>
      </rPr>
      <t xml:space="preserve"> Wysokość: 75cm, Szerokość: 143 cm; Głąbokość: 75 cm; Siedzisko wysokość: 42 cm; Siedzisko głębokość: 54 cm; Nóżki wysokość: 21cm; Zamawiający dopuszcza różnicę w wymiarach +/- 2cm; Wykonanie siedziska: sprężyny faliste, tkanina typu velvet lub równoważna,lub równoważna, plamoodporna, wysoka klasa ścieralności; pianka wysokoelastyczna HR; Wykonanie oparcia: tkanina typu velvet,lub równoważna, plamoodporna, wysoka klasa ścieralności; pianka wysokoelastyczna HR; Bez pojemnika na pościel; bez funkcji spania; Nóżki z drewna; Kolor tapicerki: grafit lub granatowy (do ustalenia przy składaniu zamówienia); </t>
    </r>
    <r>
      <rPr>
        <b/>
        <sz val="11"/>
        <color rgb="FF000000"/>
        <rFont val="Calibri"/>
        <family val="2"/>
        <charset val="238"/>
        <scheme val="minor"/>
      </rPr>
      <t>typu: sofa dwuosobowa Voltana sesley</t>
    </r>
    <r>
      <rPr>
        <sz val="11"/>
        <color rgb="FF000000"/>
        <rFont val="Calibri"/>
        <family val="2"/>
        <charset val="238"/>
        <scheme val="minor"/>
      </rPr>
      <t xml:space="preserve"> lub równoważna </t>
    </r>
  </si>
  <si>
    <t>Zadanie nr 3</t>
  </si>
  <si>
    <t>Załącznik nr 2.3</t>
  </si>
  <si>
    <t>Załącznik nr 2.2</t>
  </si>
  <si>
    <r>
      <t>Stolik kwadratowy o wymiarach blatu 80cmx80 cm</t>
    </r>
    <r>
      <rPr>
        <sz val="11"/>
        <color theme="1"/>
        <rFont val="Calibri"/>
        <family val="2"/>
        <charset val="238"/>
      </rPr>
      <t>, wysokość 76 cm (+/- 2 cm), Blat wykonany z płyty melaminowanej o grubości min. 25mm; metalowa konstrukcja stołu wykonana ze spawanych stalowych profili: rama stołu z profili 35 x 20 mm, nogi stołu 30 x 30 mm; nogi malowane proszkowo na kolor czarny lub szary; odporne na środki czystości, zabezpieczone przed zarysowaniem podłóg;  takie jak na zdjęciu poglądowym; blat z płyty w kolorze: dąb sonoma - D3025/dąb naturalny/rockford jasny lub równoważna, rysunek poglądowy;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</si>
</sst>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1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Book Antiqua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zcionka tekstu podstawowego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u/>
      <sz val="11"/>
      <color rgb="FF000000"/>
      <name val="Calibri"/>
      <family val="2"/>
      <charset val="238"/>
      <scheme val="minor"/>
    </font>
    <font>
      <sz val="8"/>
      <name val="Czcionka tekstu podstawowego"/>
      <family val="2"/>
      <charset val="238"/>
    </font>
    <font>
      <sz val="11"/>
      <color theme="1"/>
      <name val="Calibri"/>
      <family val="2"/>
      <charset val="238"/>
    </font>
    <font>
      <b/>
      <u/>
      <sz val="11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43" fontId="7" fillId="0" borderId="0" applyFont="0" applyFill="0" applyBorder="0" applyAlignment="0" applyProtection="0"/>
  </cellStyleXfs>
  <cellXfs count="89">
    <xf numFmtId="0" fontId="0" fillId="0" borderId="0" xfId="0"/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2" fontId="8" fillId="0" borderId="1" xfId="1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9" fontId="9" fillId="0" borderId="1" xfId="1" applyNumberFormat="1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0" fillId="0" borderId="0" xfId="1" applyFont="1"/>
    <xf numFmtId="0" fontId="15" fillId="0" borderId="1" xfId="0" applyFont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1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5" fillId="0" borderId="0" xfId="0" applyFont="1"/>
    <xf numFmtId="0" fontId="15" fillId="0" borderId="0" xfId="1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 vertical="top" wrapText="1"/>
    </xf>
    <xf numFmtId="0" fontId="16" fillId="3" borderId="1" xfId="0" applyFont="1" applyFill="1" applyBorder="1" applyAlignment="1">
      <alignment horizontal="center" vertical="center" wrapText="1"/>
    </xf>
    <xf numFmtId="9" fontId="9" fillId="0" borderId="0" xfId="0" applyNumberFormat="1" applyFont="1" applyAlignment="1">
      <alignment horizontal="center" vertical="center"/>
    </xf>
    <xf numFmtId="9" fontId="8" fillId="0" borderId="1" xfId="1" applyNumberFormat="1" applyFont="1" applyBorder="1" applyAlignment="1">
      <alignment horizontal="center" vertical="center"/>
    </xf>
    <xf numFmtId="9" fontId="15" fillId="0" borderId="0" xfId="1" applyNumberFormat="1" applyFont="1"/>
    <xf numFmtId="9" fontId="9" fillId="0" borderId="0" xfId="0" applyNumberFormat="1" applyFont="1" applyAlignment="1">
      <alignment horizontal="left" vertical="top" wrapText="1"/>
    </xf>
    <xf numFmtId="9" fontId="15" fillId="0" borderId="0" xfId="0" applyNumberFormat="1" applyFont="1"/>
    <xf numFmtId="2" fontId="9" fillId="0" borderId="0" xfId="0" applyNumberFormat="1" applyFont="1" applyAlignment="1">
      <alignment vertical="center"/>
    </xf>
    <xf numFmtId="2" fontId="15" fillId="0" borderId="0" xfId="1" applyNumberFormat="1" applyFont="1"/>
    <xf numFmtId="2" fontId="9" fillId="0" borderId="0" xfId="0" applyNumberFormat="1" applyFont="1" applyAlignment="1">
      <alignment horizontal="left" vertical="top" wrapText="1"/>
    </xf>
    <xf numFmtId="2" fontId="9" fillId="0" borderId="0" xfId="0" applyNumberFormat="1" applyFont="1"/>
    <xf numFmtId="2" fontId="15" fillId="0" borderId="0" xfId="0" applyNumberFormat="1" applyFont="1"/>
    <xf numFmtId="2" fontId="9" fillId="0" borderId="0" xfId="0" applyNumberFormat="1" applyFont="1" applyAlignment="1">
      <alignment horizontal="center" vertical="center"/>
    </xf>
    <xf numFmtId="2" fontId="9" fillId="0" borderId="1" xfId="1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8" fillId="0" borderId="1" xfId="1" applyNumberFormat="1" applyFont="1" applyBorder="1" applyAlignment="1">
      <alignment horizontal="center" vertical="center" wrapText="1"/>
    </xf>
    <xf numFmtId="1" fontId="15" fillId="0" borderId="0" xfId="1" applyNumberFormat="1" applyFont="1"/>
    <xf numFmtId="1" fontId="9" fillId="0" borderId="0" xfId="0" applyNumberFormat="1" applyFont="1" applyAlignment="1">
      <alignment horizontal="left" vertical="top" wrapText="1"/>
    </xf>
    <xf numFmtId="1" fontId="15" fillId="0" borderId="0" xfId="0" applyNumberFormat="1" applyFont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2" borderId="2" xfId="0" applyFill="1" applyBorder="1"/>
    <xf numFmtId="0" fontId="15" fillId="2" borderId="3" xfId="0" applyFont="1" applyFill="1" applyBorder="1" applyAlignment="1">
      <alignment horizontal="left" vertical="center" wrapText="1"/>
    </xf>
    <xf numFmtId="0" fontId="9" fillId="2" borderId="3" xfId="1" applyFont="1" applyFill="1" applyBorder="1" applyAlignment="1">
      <alignment horizontal="center" vertical="center" wrapText="1"/>
    </xf>
    <xf numFmtId="1" fontId="8" fillId="2" borderId="3" xfId="0" applyNumberFormat="1" applyFont="1" applyFill="1" applyBorder="1" applyAlignment="1">
      <alignment horizontal="center" vertical="center" wrapText="1"/>
    </xf>
    <xf numFmtId="2" fontId="9" fillId="2" borderId="3" xfId="1" applyNumberFormat="1" applyFont="1" applyFill="1" applyBorder="1" applyAlignment="1">
      <alignment horizontal="center" vertical="center"/>
    </xf>
    <xf numFmtId="9" fontId="9" fillId="2" borderId="3" xfId="1" applyNumberFormat="1" applyFont="1" applyFill="1" applyBorder="1" applyAlignment="1">
      <alignment horizontal="center" vertical="center"/>
    </xf>
    <xf numFmtId="2" fontId="8" fillId="2" borderId="3" xfId="0" applyNumberFormat="1" applyFont="1" applyFill="1" applyBorder="1" applyAlignment="1">
      <alignment horizontal="center" vertical="center" wrapText="1"/>
    </xf>
    <xf numFmtId="2" fontId="8" fillId="2" borderId="3" xfId="1" applyNumberFormat="1" applyFont="1" applyFill="1" applyBorder="1" applyAlignment="1">
      <alignment horizontal="center" vertical="center"/>
    </xf>
    <xf numFmtId="2" fontId="8" fillId="2" borderId="4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/>
    </xf>
    <xf numFmtId="0" fontId="1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1" xfId="1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5" fillId="2" borderId="3" xfId="0" applyFont="1" applyFill="1" applyBorder="1" applyAlignment="1">
      <alignment horizontal="left"/>
    </xf>
    <xf numFmtId="0" fontId="15" fillId="0" borderId="0" xfId="1" applyFont="1" applyAlignment="1">
      <alignment horizontal="left" vertical="center"/>
    </xf>
    <xf numFmtId="0" fontId="15" fillId="0" borderId="0" xfId="0" applyFont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26" fillId="0" borderId="1" xfId="0" applyNumberFormat="1" applyFont="1" applyBorder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center" vertical="center" wrapText="1"/>
    </xf>
    <xf numFmtId="1" fontId="8" fillId="0" borderId="6" xfId="1" applyNumberFormat="1" applyFont="1" applyBorder="1" applyAlignment="1">
      <alignment horizontal="center" vertical="center" wrapText="1"/>
    </xf>
    <xf numFmtId="2" fontId="8" fillId="0" borderId="6" xfId="1" applyNumberFormat="1" applyFont="1" applyBorder="1" applyAlignment="1">
      <alignment horizontal="center" vertical="center" wrapText="1"/>
    </xf>
    <xf numFmtId="9" fontId="8" fillId="0" borderId="6" xfId="1" applyNumberFormat="1" applyFont="1" applyBorder="1" applyAlignment="1">
      <alignment horizontal="center" vertical="center"/>
    </xf>
    <xf numFmtId="2" fontId="8" fillId="0" borderId="7" xfId="1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2" fontId="9" fillId="0" borderId="9" xfId="1" applyNumberFormat="1" applyFont="1" applyBorder="1" applyAlignment="1">
      <alignment horizontal="center" vertical="center"/>
    </xf>
    <xf numFmtId="43" fontId="8" fillId="2" borderId="3" xfId="2" applyFont="1" applyFill="1" applyBorder="1" applyAlignment="1">
      <alignment horizontal="center" vertical="center"/>
    </xf>
    <xf numFmtId="43" fontId="8" fillId="2" borderId="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vertical="center" wrapText="1"/>
    </xf>
    <xf numFmtId="2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1" fontId="16" fillId="0" borderId="0" xfId="0" applyNumberFormat="1" applyFont="1"/>
    <xf numFmtId="2" fontId="8" fillId="4" borderId="1" xfId="1" applyNumberFormat="1" applyFont="1" applyFill="1" applyBorder="1" applyAlignment="1">
      <alignment horizontal="center" vertical="center"/>
    </xf>
    <xf numFmtId="2" fontId="8" fillId="4" borderId="9" xfId="1" applyNumberFormat="1" applyFont="1" applyFill="1" applyBorder="1" applyAlignment="1">
      <alignment horizontal="center" vertical="center"/>
    </xf>
  </cellXfs>
  <cellStyles count="3">
    <cellStyle name="Dziesiętny" xfId="2" builtinId="3"/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988221</xdr:colOff>
      <xdr:row>6</xdr:row>
      <xdr:rowOff>144492</xdr:rowOff>
    </xdr:from>
    <xdr:to>
      <xdr:col>2</xdr:col>
      <xdr:colOff>2059781</xdr:colOff>
      <xdr:row>6</xdr:row>
      <xdr:rowOff>1297782</xdr:rowOff>
    </xdr:to>
    <xdr:pic>
      <xdr:nvPicPr>
        <xdr:cNvPr id="2" name="Obraz 1" descr="Zdjęcie produktu">
          <a:extLst>
            <a:ext uri="{FF2B5EF4-FFF2-40B4-BE49-F238E27FC236}">
              <a16:creationId xmlns:a16="http://schemas.microsoft.com/office/drawing/2014/main" id="{E45481C1-B591-D9C2-E6DA-5D199CE93C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8721" y="2204273"/>
          <a:ext cx="1071560" cy="11532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181743</xdr:colOff>
      <xdr:row>9</xdr:row>
      <xdr:rowOff>916781</xdr:rowOff>
    </xdr:from>
    <xdr:to>
      <xdr:col>2</xdr:col>
      <xdr:colOff>2702262</xdr:colOff>
      <xdr:row>9</xdr:row>
      <xdr:rowOff>2524124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620A4162-47B6-1C2A-8F46-ACCBD0742BB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360"/>
        <a:stretch/>
      </xdr:blipFill>
      <xdr:spPr bwMode="auto">
        <a:xfrm>
          <a:off x="4182243" y="7346156"/>
          <a:ext cx="2520519" cy="16073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154782</xdr:colOff>
      <xdr:row>8</xdr:row>
      <xdr:rowOff>107156</xdr:rowOff>
    </xdr:from>
    <xdr:ext cx="2071687" cy="1203658"/>
    <xdr:pic>
      <xdr:nvPicPr>
        <xdr:cNvPr id="4" name="Obraz 3" descr="regal-polkowy-1966-x-1200-x-600-mm-nosnosc-280-kg.jpg">
          <a:extLst>
            <a:ext uri="{FF2B5EF4-FFF2-40B4-BE49-F238E27FC236}">
              <a16:creationId xmlns:a16="http://schemas.microsoft.com/office/drawing/2014/main" id="{DA855A00-5721-435C-AE2B-16F42BD64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155282" y="7072312"/>
          <a:ext cx="2071687" cy="1203658"/>
        </a:xfrm>
        <a:prstGeom prst="rect">
          <a:avLst/>
        </a:prstGeom>
      </xdr:spPr>
    </xdr:pic>
    <xdr:clientData/>
  </xdr:oneCellAnchor>
  <xdr:twoCellAnchor editAs="oneCell">
    <xdr:from>
      <xdr:col>2</xdr:col>
      <xdr:colOff>869155</xdr:colOff>
      <xdr:row>7</xdr:row>
      <xdr:rowOff>521821</xdr:rowOff>
    </xdr:from>
    <xdr:to>
      <xdr:col>2</xdr:col>
      <xdr:colOff>1988343</xdr:colOff>
      <xdr:row>7</xdr:row>
      <xdr:rowOff>2414586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343EF73C-972E-A0F5-4807-D673BF39CA3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647" r="20013"/>
        <a:stretch/>
      </xdr:blipFill>
      <xdr:spPr bwMode="auto">
        <a:xfrm>
          <a:off x="4869655" y="4093696"/>
          <a:ext cx="1119188" cy="18927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631032</xdr:colOff>
      <xdr:row>6</xdr:row>
      <xdr:rowOff>532468</xdr:rowOff>
    </xdr:from>
    <xdr:to>
      <xdr:col>2</xdr:col>
      <xdr:colOff>2452687</xdr:colOff>
      <xdr:row>6</xdr:row>
      <xdr:rowOff>2074069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01372409-BF08-347C-B41E-20E36BA99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1532" y="2604156"/>
          <a:ext cx="1821655" cy="1541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1B7BA-1E18-42FB-A969-28B40E30BA73}">
  <sheetPr>
    <pageSetUpPr fitToPage="1"/>
  </sheetPr>
  <dimension ref="A1:L19"/>
  <sheetViews>
    <sheetView topLeftCell="A7" zoomScale="90" zoomScaleNormal="90" workbookViewId="0">
      <selection activeCell="K14" sqref="K14"/>
    </sheetView>
  </sheetViews>
  <sheetFormatPr defaultRowHeight="14.25"/>
  <cols>
    <col min="2" max="2" width="43.5" style="61" customWidth="1"/>
    <col min="3" max="3" width="28.375" style="18" customWidth="1"/>
    <col min="4" max="4" width="9" style="18"/>
    <col min="5" max="5" width="15.875" style="39" customWidth="1"/>
    <col min="6" max="6" width="11.5" style="32" customWidth="1"/>
    <col min="7" max="7" width="10.875" style="27" customWidth="1"/>
    <col min="8" max="8" width="11.5" style="32" customWidth="1"/>
    <col min="9" max="9" width="12.75" style="32" customWidth="1"/>
    <col min="10" max="10" width="14.25" style="32" customWidth="1"/>
    <col min="11" max="11" width="16.5" style="32" customWidth="1"/>
    <col min="12" max="12" width="26.25" customWidth="1"/>
  </cols>
  <sheetData>
    <row r="1" spans="1:12" ht="15">
      <c r="A1" s="8"/>
      <c r="B1" s="53" t="s">
        <v>10</v>
      </c>
      <c r="C1" s="13"/>
      <c r="D1" s="14"/>
      <c r="E1" s="35"/>
      <c r="F1" s="33"/>
      <c r="G1" s="23"/>
      <c r="H1" s="28"/>
      <c r="I1" s="28"/>
      <c r="J1" s="82" t="s">
        <v>18</v>
      </c>
      <c r="K1" s="82"/>
    </row>
    <row r="2" spans="1:12" ht="15">
      <c r="A2" s="8"/>
      <c r="B2" s="54"/>
      <c r="C2" s="15"/>
      <c r="D2" s="14"/>
      <c r="E2" s="35"/>
      <c r="F2" s="33"/>
      <c r="G2" s="23"/>
      <c r="H2" s="28"/>
      <c r="I2" s="28"/>
      <c r="J2" s="28"/>
      <c r="K2" s="28"/>
    </row>
    <row r="3" spans="1:12" ht="15">
      <c r="A3" s="9"/>
      <c r="B3" s="55" t="s">
        <v>26</v>
      </c>
      <c r="C3" s="16"/>
      <c r="D3" s="83" t="s">
        <v>11</v>
      </c>
      <c r="E3" s="83"/>
      <c r="F3" s="83"/>
      <c r="G3" s="83"/>
      <c r="H3" s="28"/>
      <c r="I3" s="28"/>
      <c r="J3" s="28"/>
      <c r="K3" s="28"/>
    </row>
    <row r="4" spans="1:12" ht="15">
      <c r="A4" s="8"/>
      <c r="B4" s="53"/>
      <c r="C4" s="13"/>
      <c r="D4" s="14"/>
      <c r="E4" s="35"/>
      <c r="F4" s="33"/>
      <c r="G4" s="23"/>
      <c r="H4" s="28"/>
      <c r="I4" s="28"/>
      <c r="J4" s="28"/>
      <c r="K4" s="28"/>
    </row>
    <row r="5" spans="1:12" ht="18.75">
      <c r="A5" s="10"/>
      <c r="B5" s="56" t="s">
        <v>15</v>
      </c>
      <c r="C5" s="17"/>
      <c r="D5" s="14"/>
      <c r="E5" s="35"/>
      <c r="F5" s="33"/>
      <c r="G5" s="23"/>
      <c r="H5" s="28"/>
      <c r="I5" s="28"/>
      <c r="J5" s="28"/>
      <c r="K5" s="28"/>
    </row>
    <row r="6" spans="1:12" ht="83.25" customHeight="1">
      <c r="A6" s="1" t="s">
        <v>0</v>
      </c>
      <c r="B6" s="57" t="s">
        <v>1</v>
      </c>
      <c r="C6" s="22" t="s">
        <v>19</v>
      </c>
      <c r="D6" s="2" t="s">
        <v>2</v>
      </c>
      <c r="E6" s="36" t="s">
        <v>17</v>
      </c>
      <c r="F6" s="3" t="s">
        <v>3</v>
      </c>
      <c r="G6" s="24" t="s">
        <v>4</v>
      </c>
      <c r="H6" s="3" t="s">
        <v>5</v>
      </c>
      <c r="I6" s="3" t="s">
        <v>6</v>
      </c>
      <c r="J6" s="3" t="s">
        <v>7</v>
      </c>
      <c r="K6" s="3" t="s">
        <v>8</v>
      </c>
      <c r="L6" s="41"/>
    </row>
    <row r="7" spans="1:12" ht="227.25" customHeight="1">
      <c r="A7" s="5">
        <v>1</v>
      </c>
      <c r="B7" s="80" t="s">
        <v>40</v>
      </c>
      <c r="C7" s="12"/>
      <c r="D7" s="6" t="s">
        <v>9</v>
      </c>
      <c r="E7" s="4">
        <v>4</v>
      </c>
      <c r="F7" s="34"/>
      <c r="G7" s="7"/>
      <c r="H7" s="34">
        <f>F7*G7+F7</f>
        <v>0</v>
      </c>
      <c r="I7" s="34">
        <f t="shared" ref="I7" si="0">E7*F7</f>
        <v>0</v>
      </c>
      <c r="J7" s="34">
        <f t="shared" ref="J7" si="1">I7*G7</f>
        <v>0</v>
      </c>
      <c r="K7" s="34">
        <f t="shared" ref="K7" si="2">I7+J7</f>
        <v>0</v>
      </c>
      <c r="L7" s="41"/>
    </row>
    <row r="8" spans="1:12" ht="69.75" customHeight="1">
      <c r="A8" s="5">
        <v>2</v>
      </c>
      <c r="B8" s="63" t="s">
        <v>21</v>
      </c>
      <c r="C8" s="12"/>
      <c r="D8" s="6" t="s">
        <v>9</v>
      </c>
      <c r="E8" s="4">
        <v>3</v>
      </c>
      <c r="F8" s="34"/>
      <c r="G8" s="7"/>
      <c r="H8" s="34">
        <f t="shared" ref="H8:H13" si="3">F8*G8+F8</f>
        <v>0</v>
      </c>
      <c r="I8" s="34">
        <f t="shared" ref="I8:I13" si="4">E8*F8</f>
        <v>0</v>
      </c>
      <c r="J8" s="34">
        <f t="shared" ref="J8:J13" si="5">I8*G8</f>
        <v>0</v>
      </c>
      <c r="K8" s="34">
        <f t="shared" ref="K8:K13" si="6">I8+J8</f>
        <v>0</v>
      </c>
      <c r="L8" s="41"/>
    </row>
    <row r="9" spans="1:12" ht="195">
      <c r="A9" s="5">
        <v>3</v>
      </c>
      <c r="B9" s="52" t="s">
        <v>20</v>
      </c>
      <c r="C9" s="12"/>
      <c r="D9" s="6" t="s">
        <v>9</v>
      </c>
      <c r="E9" s="4">
        <v>9</v>
      </c>
      <c r="F9" s="34"/>
      <c r="G9" s="7"/>
      <c r="H9" s="34">
        <f t="shared" si="3"/>
        <v>0</v>
      </c>
      <c r="I9" s="34">
        <f t="shared" si="4"/>
        <v>0</v>
      </c>
      <c r="J9" s="34">
        <f t="shared" si="5"/>
        <v>0</v>
      </c>
      <c r="K9" s="34">
        <f t="shared" si="6"/>
        <v>0</v>
      </c>
      <c r="L9" s="41"/>
    </row>
    <row r="10" spans="1:12" ht="238.5" customHeight="1">
      <c r="A10" s="5">
        <v>4</v>
      </c>
      <c r="B10" s="58" t="s">
        <v>22</v>
      </c>
      <c r="C10" s="12"/>
      <c r="D10" s="6" t="s">
        <v>9</v>
      </c>
      <c r="E10" s="4">
        <v>1</v>
      </c>
      <c r="F10" s="34"/>
      <c r="G10" s="7"/>
      <c r="H10" s="34">
        <f t="shared" si="3"/>
        <v>0</v>
      </c>
      <c r="I10" s="34">
        <f t="shared" si="4"/>
        <v>0</v>
      </c>
      <c r="J10" s="34">
        <f t="shared" si="5"/>
        <v>0</v>
      </c>
      <c r="K10" s="34">
        <f t="shared" si="6"/>
        <v>0</v>
      </c>
      <c r="L10" s="41"/>
    </row>
    <row r="11" spans="1:12" ht="60">
      <c r="A11" s="5">
        <v>5</v>
      </c>
      <c r="B11" s="58" t="s">
        <v>24</v>
      </c>
      <c r="C11" s="12"/>
      <c r="D11" s="6" t="s">
        <v>9</v>
      </c>
      <c r="E11" s="4">
        <v>1</v>
      </c>
      <c r="F11" s="34"/>
      <c r="G11" s="7"/>
      <c r="H11" s="34">
        <f t="shared" si="3"/>
        <v>0</v>
      </c>
      <c r="I11" s="34">
        <f t="shared" si="4"/>
        <v>0</v>
      </c>
      <c r="J11" s="34">
        <f t="shared" si="5"/>
        <v>0</v>
      </c>
      <c r="K11" s="34">
        <f t="shared" si="6"/>
        <v>0</v>
      </c>
      <c r="L11" s="41"/>
    </row>
    <row r="12" spans="1:12" ht="82.5" customHeight="1">
      <c r="A12" s="5">
        <v>6</v>
      </c>
      <c r="B12" s="58" t="s">
        <v>23</v>
      </c>
      <c r="C12" s="12"/>
      <c r="D12" s="6" t="s">
        <v>9</v>
      </c>
      <c r="E12" s="4">
        <v>1</v>
      </c>
      <c r="F12" s="34"/>
      <c r="G12" s="7"/>
      <c r="H12" s="34">
        <f t="shared" si="3"/>
        <v>0</v>
      </c>
      <c r="I12" s="34">
        <f t="shared" si="4"/>
        <v>0</v>
      </c>
      <c r="J12" s="34">
        <f t="shared" si="5"/>
        <v>0</v>
      </c>
      <c r="K12" s="34">
        <f t="shared" si="6"/>
        <v>0</v>
      </c>
      <c r="L12" s="41"/>
    </row>
    <row r="13" spans="1:12" ht="105.75" customHeight="1">
      <c r="A13" s="5">
        <v>7</v>
      </c>
      <c r="B13" s="63" t="s">
        <v>29</v>
      </c>
      <c r="C13" s="12"/>
      <c r="D13" s="6" t="s">
        <v>9</v>
      </c>
      <c r="E13" s="4">
        <v>1</v>
      </c>
      <c r="F13" s="34"/>
      <c r="G13" s="7"/>
      <c r="H13" s="34">
        <f t="shared" si="3"/>
        <v>0</v>
      </c>
      <c r="I13" s="34">
        <f t="shared" si="4"/>
        <v>0</v>
      </c>
      <c r="J13" s="34">
        <f t="shared" si="5"/>
        <v>0</v>
      </c>
      <c r="K13" s="34">
        <f t="shared" si="6"/>
        <v>0</v>
      </c>
      <c r="L13" s="41"/>
    </row>
    <row r="14" spans="1:12" ht="67.5" customHeight="1" thickBot="1">
      <c r="A14" s="42"/>
      <c r="B14" s="59"/>
      <c r="C14" s="43"/>
      <c r="D14" s="44"/>
      <c r="E14" s="45"/>
      <c r="F14" s="46"/>
      <c r="G14" s="47"/>
      <c r="H14" s="48" t="s">
        <v>16</v>
      </c>
      <c r="I14" s="49">
        <f>SUM(I7:I13)</f>
        <v>0</v>
      </c>
      <c r="J14" s="49">
        <f>SUM(J7:J13)</f>
        <v>0</v>
      </c>
      <c r="K14" s="50">
        <f>SUM(K7:K13)</f>
        <v>0</v>
      </c>
      <c r="L14" s="40"/>
    </row>
    <row r="15" spans="1:12" s="18" customFormat="1" ht="15">
      <c r="A15" s="11"/>
      <c r="B15" s="60"/>
      <c r="C15" s="19"/>
      <c r="D15" s="19"/>
      <c r="E15" s="37"/>
      <c r="F15" s="29"/>
      <c r="G15" s="25"/>
      <c r="H15" s="29"/>
      <c r="I15" s="29"/>
      <c r="J15" s="29"/>
      <c r="K15" s="29"/>
      <c r="L15" s="40"/>
    </row>
    <row r="16" spans="1:12" s="18" customFormat="1" ht="16.5">
      <c r="A16" s="84" t="s">
        <v>12</v>
      </c>
      <c r="B16" s="84"/>
      <c r="C16" s="84"/>
      <c r="D16" s="84"/>
      <c r="E16" s="84"/>
      <c r="F16" s="84"/>
      <c r="G16" s="84"/>
      <c r="H16" s="84"/>
      <c r="I16" s="84"/>
      <c r="J16" s="84"/>
      <c r="K16" s="84"/>
      <c r="L16"/>
    </row>
    <row r="17" spans="1:12" s="18" customFormat="1" ht="15">
      <c r="A17" s="11"/>
      <c r="B17" s="54"/>
      <c r="C17" s="20"/>
      <c r="D17" s="21"/>
      <c r="E17" s="38"/>
      <c r="F17" s="30"/>
      <c r="G17" s="26"/>
      <c r="H17" s="30"/>
      <c r="I17" s="30"/>
      <c r="J17" s="30"/>
      <c r="K17" s="30"/>
      <c r="L17"/>
    </row>
    <row r="18" spans="1:12" s="18" customFormat="1" ht="15">
      <c r="A18" s="11"/>
      <c r="B18" s="54"/>
      <c r="C18" s="20"/>
      <c r="D18" s="85" t="s">
        <v>14</v>
      </c>
      <c r="E18" s="85"/>
      <c r="F18" s="85"/>
      <c r="G18" s="85"/>
      <c r="H18" s="31"/>
      <c r="I18" s="31"/>
      <c r="J18" s="31"/>
      <c r="K18" s="31"/>
      <c r="L18"/>
    </row>
    <row r="19" spans="1:12" s="18" customFormat="1" ht="15">
      <c r="A19" s="11"/>
      <c r="B19" s="54"/>
      <c r="C19" s="20"/>
      <c r="D19" s="85" t="s">
        <v>13</v>
      </c>
      <c r="E19" s="85"/>
      <c r="F19" s="85"/>
      <c r="G19" s="85"/>
      <c r="H19" s="31"/>
      <c r="I19" s="31"/>
      <c r="J19" s="31"/>
      <c r="K19" s="31"/>
      <c r="L19"/>
    </row>
  </sheetData>
  <mergeCells count="5">
    <mergeCell ref="J1:K1"/>
    <mergeCell ref="D3:G3"/>
    <mergeCell ref="A16:K16"/>
    <mergeCell ref="D18:G18"/>
    <mergeCell ref="D19:G19"/>
  </mergeCells>
  <pageMargins left="0.70866141732283472" right="0.70866141732283472" top="0.74803149606299213" bottom="0.74803149606299213" header="0.31496062992125984" footer="0.31496062992125984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219CF-90D2-489A-B319-65E0E33E82BA}">
  <dimension ref="A1:T16"/>
  <sheetViews>
    <sheetView topLeftCell="A10" zoomScale="80" zoomScaleNormal="80" workbookViewId="0">
      <selection activeCell="K11" sqref="K11"/>
    </sheetView>
  </sheetViews>
  <sheetFormatPr defaultRowHeight="14.25"/>
  <cols>
    <col min="2" max="2" width="43.5" style="61" customWidth="1"/>
    <col min="3" max="3" width="37.125" style="61" customWidth="1"/>
    <col min="4" max="4" width="3.75" style="18" bestFit="1" customWidth="1"/>
    <col min="5" max="5" width="9" style="18"/>
    <col min="6" max="6" width="15.875" style="39" customWidth="1"/>
    <col min="7" max="7" width="5.125" style="32" bestFit="1" customWidth="1"/>
    <col min="8" max="8" width="10.875" style="27" customWidth="1"/>
    <col min="9" max="9" width="11.5" style="32" customWidth="1"/>
    <col min="10" max="10" width="12.75" style="32" customWidth="1"/>
    <col min="11" max="11" width="14.25" style="32" customWidth="1"/>
    <col min="12" max="12" width="16.5" style="32" customWidth="1"/>
    <col min="13" max="13" width="26.25" customWidth="1"/>
  </cols>
  <sheetData>
    <row r="1" spans="1:20" ht="15">
      <c r="A1" s="8"/>
      <c r="B1" s="53" t="s">
        <v>10</v>
      </c>
      <c r="C1" s="53"/>
      <c r="D1" s="13"/>
      <c r="E1" s="14"/>
      <c r="F1" s="35"/>
      <c r="G1" s="33"/>
      <c r="H1" s="23"/>
      <c r="I1" s="28"/>
      <c r="J1" s="28"/>
      <c r="K1" s="82" t="s">
        <v>44</v>
      </c>
      <c r="L1" s="82"/>
    </row>
    <row r="2" spans="1:20" ht="15">
      <c r="A2" s="8"/>
      <c r="B2" s="54"/>
      <c r="C2" s="54"/>
      <c r="D2" s="15"/>
      <c r="E2" s="14"/>
      <c r="F2" s="35"/>
      <c r="G2" s="33"/>
      <c r="H2" s="23"/>
      <c r="I2" s="28"/>
      <c r="J2" s="28"/>
      <c r="K2" s="28"/>
      <c r="L2" s="28"/>
    </row>
    <row r="3" spans="1:20" ht="15">
      <c r="A3" s="9"/>
      <c r="B3" s="55" t="s">
        <v>27</v>
      </c>
      <c r="C3" s="55"/>
      <c r="D3" s="16"/>
      <c r="E3" s="83" t="s">
        <v>11</v>
      </c>
      <c r="F3" s="83"/>
      <c r="G3" s="83"/>
      <c r="H3" s="83"/>
      <c r="I3" s="28"/>
      <c r="J3" s="28"/>
      <c r="K3" s="28"/>
      <c r="L3" s="28"/>
    </row>
    <row r="4" spans="1:20" ht="15">
      <c r="A4" s="8"/>
      <c r="B4" s="53"/>
      <c r="C4" s="53"/>
      <c r="D4" s="13"/>
      <c r="E4" s="14"/>
      <c r="F4" s="35"/>
      <c r="G4" s="33"/>
      <c r="H4" s="23"/>
      <c r="I4" s="28"/>
      <c r="J4" s="28"/>
      <c r="K4" s="28"/>
      <c r="L4" s="28"/>
    </row>
    <row r="5" spans="1:20" ht="19.5" thickBot="1">
      <c r="A5" s="10"/>
      <c r="B5" s="56" t="s">
        <v>25</v>
      </c>
      <c r="C5" s="56"/>
      <c r="D5" s="17"/>
      <c r="E5" s="14"/>
      <c r="F5" s="35"/>
      <c r="G5" s="33"/>
      <c r="H5" s="23"/>
      <c r="I5" s="28"/>
      <c r="J5" s="28"/>
      <c r="K5" s="28"/>
      <c r="L5" s="28"/>
    </row>
    <row r="6" spans="1:20" ht="83.25" customHeight="1">
      <c r="A6" s="69" t="s">
        <v>0</v>
      </c>
      <c r="B6" s="70" t="s">
        <v>1</v>
      </c>
      <c r="C6" s="71" t="s">
        <v>28</v>
      </c>
      <c r="D6" s="71" t="s">
        <v>2</v>
      </c>
      <c r="E6" s="72" t="s">
        <v>17</v>
      </c>
      <c r="F6" s="73" t="s">
        <v>3</v>
      </c>
      <c r="G6" s="74" t="s">
        <v>4</v>
      </c>
      <c r="H6" s="73" t="s">
        <v>5</v>
      </c>
      <c r="I6" s="73" t="s">
        <v>6</v>
      </c>
      <c r="J6" s="73" t="s">
        <v>7</v>
      </c>
      <c r="K6" s="75" t="s">
        <v>8</v>
      </c>
      <c r="L6" s="41"/>
    </row>
    <row r="7" spans="1:20" ht="118.5" customHeight="1">
      <c r="A7" s="76">
        <v>1</v>
      </c>
      <c r="B7" s="68" t="s">
        <v>34</v>
      </c>
      <c r="C7" s="62"/>
      <c r="D7" s="6" t="s">
        <v>9</v>
      </c>
      <c r="E7" s="4">
        <v>25</v>
      </c>
      <c r="F7" s="34"/>
      <c r="G7" s="7"/>
      <c r="H7" s="34">
        <f>F7*G7+F7</f>
        <v>0</v>
      </c>
      <c r="I7" s="34">
        <f t="shared" ref="I7:I10" si="0">E7*F7</f>
        <v>0</v>
      </c>
      <c r="J7" s="34">
        <f t="shared" ref="J7:J10" si="1">I7*G7</f>
        <v>0</v>
      </c>
      <c r="K7" s="77">
        <f t="shared" ref="K7:K10" si="2">I7+J7</f>
        <v>0</v>
      </c>
      <c r="L7" s="67"/>
    </row>
    <row r="8" spans="1:20" ht="267" customHeight="1">
      <c r="A8" s="76">
        <v>2</v>
      </c>
      <c r="B8" s="68" t="s">
        <v>37</v>
      </c>
      <c r="C8" s="51"/>
      <c r="D8" s="6" t="s">
        <v>9</v>
      </c>
      <c r="E8" s="4">
        <v>4</v>
      </c>
      <c r="F8" s="34"/>
      <c r="G8" s="7"/>
      <c r="H8" s="34">
        <f t="shared" ref="H8:H10" si="3">F8*G8+F8</f>
        <v>0</v>
      </c>
      <c r="I8" s="34">
        <f t="shared" si="0"/>
        <v>0</v>
      </c>
      <c r="J8" s="34">
        <f t="shared" si="1"/>
        <v>0</v>
      </c>
      <c r="K8" s="77">
        <f t="shared" si="2"/>
        <v>0</v>
      </c>
      <c r="L8" s="67"/>
      <c r="T8" t="s">
        <v>36</v>
      </c>
    </row>
    <row r="9" spans="1:20" ht="119.25" customHeight="1">
      <c r="A9" s="76">
        <v>3</v>
      </c>
      <c r="B9" s="58" t="s">
        <v>35</v>
      </c>
      <c r="C9" s="58"/>
      <c r="D9" s="6" t="s">
        <v>9</v>
      </c>
      <c r="E9" s="4">
        <v>2</v>
      </c>
      <c r="F9" s="34"/>
      <c r="G9" s="7"/>
      <c r="H9" s="34">
        <f t="shared" si="3"/>
        <v>0</v>
      </c>
      <c r="I9" s="34">
        <f t="shared" si="0"/>
        <v>0</v>
      </c>
      <c r="J9" s="34">
        <f t="shared" si="1"/>
        <v>0</v>
      </c>
      <c r="K9" s="77">
        <f t="shared" si="2"/>
        <v>0</v>
      </c>
      <c r="L9" s="67"/>
    </row>
    <row r="10" spans="1:20" ht="246.75" customHeight="1">
      <c r="A10" s="76">
        <v>4</v>
      </c>
      <c r="B10" s="58" t="s">
        <v>41</v>
      </c>
      <c r="C10" s="58"/>
      <c r="D10" s="6" t="s">
        <v>9</v>
      </c>
      <c r="E10" s="4">
        <v>1</v>
      </c>
      <c r="F10" s="34"/>
      <c r="G10" s="7"/>
      <c r="H10" s="34">
        <f t="shared" si="3"/>
        <v>0</v>
      </c>
      <c r="I10" s="34">
        <f t="shared" si="0"/>
        <v>0</v>
      </c>
      <c r="J10" s="34">
        <f t="shared" si="1"/>
        <v>0</v>
      </c>
      <c r="K10" s="77">
        <f t="shared" si="2"/>
        <v>0</v>
      </c>
      <c r="L10" s="67"/>
    </row>
    <row r="11" spans="1:20" ht="67.5" customHeight="1" thickBot="1">
      <c r="A11" s="42"/>
      <c r="B11" s="59"/>
      <c r="C11" s="59"/>
      <c r="D11" s="44"/>
      <c r="E11" s="45"/>
      <c r="F11" s="46"/>
      <c r="G11" s="47"/>
      <c r="H11" s="48" t="s">
        <v>16</v>
      </c>
      <c r="I11" s="78">
        <f>SUM(I7:I10)</f>
        <v>0</v>
      </c>
      <c r="J11" s="78">
        <f>SUM(J7:J10)</f>
        <v>0</v>
      </c>
      <c r="K11" s="79">
        <f>SUM(K7:K10)</f>
        <v>0</v>
      </c>
      <c r="L11" s="40"/>
    </row>
    <row r="12" spans="1:20" s="18" customFormat="1" ht="15">
      <c r="A12" s="11"/>
      <c r="B12" s="60"/>
      <c r="C12" s="60"/>
      <c r="D12" s="19"/>
      <c r="E12" s="19"/>
      <c r="F12" s="37"/>
      <c r="G12" s="29"/>
      <c r="H12" s="25"/>
      <c r="I12" s="29"/>
      <c r="J12" s="29"/>
      <c r="K12" s="29"/>
      <c r="L12" s="29"/>
      <c r="M12" s="40"/>
    </row>
    <row r="13" spans="1:20" s="18" customFormat="1" ht="16.5">
      <c r="A13" s="84" t="s">
        <v>12</v>
      </c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/>
    </row>
    <row r="14" spans="1:20" s="18" customFormat="1" ht="15">
      <c r="A14" s="11"/>
      <c r="B14" s="54"/>
      <c r="C14" s="54"/>
      <c r="D14" s="20"/>
      <c r="E14" s="21"/>
      <c r="F14" s="38"/>
      <c r="G14" s="30"/>
      <c r="H14" s="26"/>
      <c r="I14" s="30"/>
      <c r="J14" s="30"/>
      <c r="K14" s="30"/>
      <c r="L14" s="30"/>
      <c r="M14"/>
    </row>
    <row r="15" spans="1:20" s="18" customFormat="1" ht="15">
      <c r="A15" s="11"/>
      <c r="B15" s="54"/>
      <c r="C15" s="54"/>
      <c r="D15" s="20"/>
      <c r="E15" s="85" t="s">
        <v>14</v>
      </c>
      <c r="F15" s="85"/>
      <c r="G15" s="85"/>
      <c r="H15" s="85"/>
      <c r="I15" s="31"/>
      <c r="J15" s="31"/>
      <c r="K15" s="31"/>
      <c r="L15" s="31"/>
      <c r="M15"/>
    </row>
    <row r="16" spans="1:20" s="18" customFormat="1" ht="15">
      <c r="A16" s="11"/>
      <c r="B16" s="54"/>
      <c r="C16" s="54"/>
      <c r="D16" s="20"/>
      <c r="E16" s="85" t="s">
        <v>13</v>
      </c>
      <c r="F16" s="85"/>
      <c r="G16" s="85"/>
      <c r="H16" s="85"/>
      <c r="I16" s="31"/>
      <c r="J16" s="31"/>
      <c r="K16" s="31"/>
      <c r="L16" s="31"/>
      <c r="M16"/>
    </row>
  </sheetData>
  <mergeCells count="5">
    <mergeCell ref="K1:L1"/>
    <mergeCell ref="E3:H3"/>
    <mergeCell ref="A13:L13"/>
    <mergeCell ref="E15:H15"/>
    <mergeCell ref="E16:H16"/>
  </mergeCells>
  <pageMargins left="0.70866141732283472" right="0.70866141732283472" top="0.74803149606299213" bottom="0.74803149606299213" header="0.31496062992125984" footer="0.31496062992125984"/>
  <pageSetup paperSize="9" scale="65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3ECDC-781A-4E48-B692-B4EFA1928A97}">
  <dimension ref="A1:M18"/>
  <sheetViews>
    <sheetView tabSelected="1" topLeftCell="B4" zoomScale="80" zoomScaleNormal="80" workbookViewId="0">
      <selection activeCell="I8" sqref="I8:K8"/>
    </sheetView>
  </sheetViews>
  <sheetFormatPr defaultRowHeight="14.25"/>
  <cols>
    <col min="2" max="2" width="43.5" style="61" customWidth="1"/>
    <col min="3" max="3" width="37.125" style="61" customWidth="1"/>
    <col min="4" max="4" width="3.75" style="18" bestFit="1" customWidth="1"/>
    <col min="5" max="5" width="9" style="18"/>
    <col min="6" max="6" width="15.875" style="39" customWidth="1"/>
    <col min="7" max="7" width="5.125" style="32" bestFit="1" customWidth="1"/>
    <col min="8" max="8" width="10.875" style="27" customWidth="1"/>
    <col min="9" max="9" width="11.5" style="32" customWidth="1"/>
    <col min="10" max="10" width="12.75" style="32" customWidth="1"/>
    <col min="11" max="11" width="14.25" style="32" customWidth="1"/>
    <col min="12" max="12" width="16.5" style="32" customWidth="1"/>
    <col min="13" max="13" width="26.25" customWidth="1"/>
  </cols>
  <sheetData>
    <row r="1" spans="1:13" ht="15">
      <c r="A1" s="8"/>
      <c r="B1" s="53" t="s">
        <v>10</v>
      </c>
      <c r="C1" s="53"/>
      <c r="D1" s="13"/>
      <c r="E1" s="14"/>
      <c r="F1" s="35"/>
      <c r="G1" s="33"/>
      <c r="H1" s="23"/>
      <c r="I1" s="28"/>
      <c r="J1" s="28"/>
      <c r="K1" s="82" t="s">
        <v>43</v>
      </c>
      <c r="L1" s="82"/>
    </row>
    <row r="2" spans="1:13" ht="15">
      <c r="A2" s="8"/>
      <c r="B2" s="54"/>
      <c r="C2" s="54"/>
      <c r="D2" s="15"/>
      <c r="E2" s="14"/>
      <c r="F2" s="35"/>
      <c r="G2" s="33"/>
      <c r="H2" s="23"/>
      <c r="I2" s="28"/>
      <c r="J2" s="28"/>
      <c r="K2" s="28"/>
      <c r="L2" s="28"/>
    </row>
    <row r="3" spans="1:13" ht="15">
      <c r="A3" s="9"/>
      <c r="B3" s="55" t="s">
        <v>27</v>
      </c>
      <c r="C3" s="55"/>
      <c r="D3" s="16"/>
      <c r="E3" s="83" t="s">
        <v>11</v>
      </c>
      <c r="F3" s="83"/>
      <c r="G3" s="83"/>
      <c r="H3" s="83"/>
      <c r="I3" s="28"/>
      <c r="J3" s="28"/>
      <c r="K3" s="28"/>
      <c r="L3" s="28"/>
    </row>
    <row r="4" spans="1:13" ht="15">
      <c r="A4" s="8"/>
      <c r="B4" s="53"/>
      <c r="C4" s="53"/>
      <c r="D4" s="13"/>
      <c r="E4" s="14"/>
      <c r="F4" s="35"/>
      <c r="G4" s="33"/>
      <c r="H4" s="23"/>
      <c r="I4" s="28"/>
      <c r="J4" s="28"/>
      <c r="K4" s="28"/>
      <c r="L4" s="28"/>
    </row>
    <row r="5" spans="1:13" ht="19.5" thickBot="1">
      <c r="A5" s="10"/>
      <c r="B5" s="56" t="s">
        <v>42</v>
      </c>
      <c r="C5" s="56"/>
      <c r="D5" s="17"/>
      <c r="E5" s="14"/>
      <c r="F5" s="35"/>
      <c r="G5" s="33"/>
      <c r="H5" s="23"/>
      <c r="I5" s="28"/>
      <c r="J5" s="28"/>
      <c r="K5" s="28"/>
      <c r="L5" s="28"/>
    </row>
    <row r="6" spans="1:13" ht="83.25" customHeight="1">
      <c r="A6" s="69" t="s">
        <v>0</v>
      </c>
      <c r="B6" s="70" t="s">
        <v>1</v>
      </c>
      <c r="C6" s="71" t="s">
        <v>28</v>
      </c>
      <c r="D6" s="71" t="s">
        <v>2</v>
      </c>
      <c r="E6" s="72" t="s">
        <v>17</v>
      </c>
      <c r="F6" s="73" t="s">
        <v>3</v>
      </c>
      <c r="G6" s="74" t="s">
        <v>4</v>
      </c>
      <c r="H6" s="73" t="s">
        <v>5</v>
      </c>
      <c r="I6" s="73" t="s">
        <v>6</v>
      </c>
      <c r="J6" s="73" t="s">
        <v>7</v>
      </c>
      <c r="K6" s="75" t="s">
        <v>8</v>
      </c>
      <c r="L6" s="41"/>
    </row>
    <row r="7" spans="1:13" ht="189" customHeight="1">
      <c r="A7" s="76">
        <v>1</v>
      </c>
      <c r="B7" s="81" t="s">
        <v>45</v>
      </c>
      <c r="C7" s="62"/>
      <c r="D7" s="6" t="s">
        <v>9</v>
      </c>
      <c r="E7" s="4">
        <v>10</v>
      </c>
      <c r="F7" s="34"/>
      <c r="G7" s="7"/>
      <c r="H7" s="34">
        <f>F7*G7+F7</f>
        <v>0</v>
      </c>
      <c r="I7" s="34">
        <f t="shared" ref="I7" si="0">E7*F7</f>
        <v>0</v>
      </c>
      <c r="J7" s="34">
        <f t="shared" ref="J7" si="1">I7*G7</f>
        <v>0</v>
      </c>
      <c r="K7" s="77">
        <f t="shared" ref="K7" si="2">I7+J7</f>
        <v>0</v>
      </c>
      <c r="L7" s="67"/>
    </row>
    <row r="8" spans="1:13" ht="67.5" customHeight="1" thickBot="1">
      <c r="A8" s="42"/>
      <c r="B8" s="59"/>
      <c r="C8" s="59"/>
      <c r="D8" s="44"/>
      <c r="E8" s="45"/>
      <c r="F8" s="46"/>
      <c r="G8" s="47"/>
      <c r="H8" s="48" t="s">
        <v>16</v>
      </c>
      <c r="I8" s="87">
        <f>I7</f>
        <v>0</v>
      </c>
      <c r="J8" s="87">
        <f>J7</f>
        <v>0</v>
      </c>
      <c r="K8" s="88">
        <f>K7</f>
        <v>0</v>
      </c>
      <c r="L8" s="40"/>
    </row>
    <row r="9" spans="1:13" s="18" customFormat="1" ht="15">
      <c r="A9" s="11"/>
      <c r="B9" s="60"/>
      <c r="C9" s="60"/>
      <c r="D9" s="19"/>
      <c r="E9" s="19"/>
      <c r="F9" s="37"/>
      <c r="G9" s="29"/>
      <c r="H9" s="25"/>
      <c r="I9" s="29"/>
      <c r="J9" s="29"/>
      <c r="K9" s="29"/>
      <c r="L9" s="29"/>
      <c r="M9" s="40"/>
    </row>
    <row r="10" spans="1:13" s="18" customFormat="1" ht="16.5">
      <c r="A10" s="84" t="s">
        <v>12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/>
    </row>
    <row r="11" spans="1:13" s="18" customFormat="1" ht="15">
      <c r="A11" s="11"/>
      <c r="B11" s="54"/>
      <c r="C11" s="54"/>
      <c r="D11" s="20"/>
      <c r="E11" s="21"/>
      <c r="F11" s="38"/>
      <c r="G11" s="30"/>
      <c r="H11" s="26"/>
      <c r="I11" s="30"/>
      <c r="J11" s="30"/>
      <c r="K11" s="30"/>
      <c r="L11" s="30"/>
      <c r="M11"/>
    </row>
    <row r="12" spans="1:13" s="18" customFormat="1" ht="15" customHeight="1">
      <c r="A12" s="11"/>
      <c r="B12" s="54"/>
      <c r="C12" s="54"/>
      <c r="D12" s="20"/>
      <c r="E12" s="85" t="s">
        <v>14</v>
      </c>
      <c r="F12" s="85"/>
      <c r="G12" s="85"/>
      <c r="H12" s="85"/>
      <c r="I12" s="31"/>
      <c r="J12" s="31"/>
      <c r="K12" s="31"/>
      <c r="L12" s="31"/>
      <c r="M12"/>
    </row>
    <row r="13" spans="1:13" s="18" customFormat="1" ht="15" customHeight="1">
      <c r="A13" s="11"/>
      <c r="B13" s="54"/>
      <c r="C13" s="54"/>
      <c r="D13" s="20"/>
      <c r="E13" s="85" t="s">
        <v>13</v>
      </c>
      <c r="F13" s="85"/>
      <c r="G13" s="85"/>
      <c r="H13" s="85"/>
      <c r="I13" s="31"/>
      <c r="J13" s="31"/>
      <c r="K13" s="31"/>
      <c r="L13" s="31"/>
      <c r="M13"/>
    </row>
    <row r="18" spans="6:6">
      <c r="F18" s="86"/>
    </row>
  </sheetData>
  <mergeCells count="5">
    <mergeCell ref="K1:L1"/>
    <mergeCell ref="E3:H3"/>
    <mergeCell ref="A10:L10"/>
    <mergeCell ref="E12:H12"/>
    <mergeCell ref="E13:H13"/>
  </mergeCells>
  <pageMargins left="0.70866141732283472" right="0.70866141732283472" top="0.74803149606299213" bottom="0.74803149606299213" header="0.31496062992125984" footer="0.31496062992125984"/>
  <pageSetup paperSize="9" scale="65" fitToWidth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2444D-ABC6-4860-9ED6-852DD21276F0}">
  <dimension ref="A1:E3"/>
  <sheetViews>
    <sheetView workbookViewId="0">
      <selection activeCell="D5" sqref="D5"/>
    </sheetView>
  </sheetViews>
  <sheetFormatPr defaultRowHeight="14.25"/>
  <sheetData>
    <row r="1" spans="1:5">
      <c r="A1" s="64"/>
      <c r="B1" s="64" t="s">
        <v>32</v>
      </c>
      <c r="C1" s="64" t="s">
        <v>33</v>
      </c>
      <c r="D1" s="64" t="s">
        <v>38</v>
      </c>
      <c r="E1" s="64" t="s">
        <v>39</v>
      </c>
    </row>
    <row r="2" spans="1:5" ht="15">
      <c r="A2" s="64" t="s">
        <v>30</v>
      </c>
      <c r="B2" s="65">
        <f>'Zadanie 1'!I14</f>
        <v>0</v>
      </c>
      <c r="C2" s="65">
        <f>'Zadanie 2'!I11</f>
        <v>0</v>
      </c>
      <c r="D2" s="65">
        <f>'Zadanie 3'!I8</f>
        <v>0</v>
      </c>
      <c r="E2" s="66">
        <f>SUM(B2:D2)</f>
        <v>0</v>
      </c>
    </row>
    <row r="3" spans="1:5" ht="15">
      <c r="A3" s="64" t="s">
        <v>31</v>
      </c>
      <c r="B3" s="65">
        <f>'Zadanie 1'!K14</f>
        <v>0</v>
      </c>
      <c r="C3" s="65">
        <f>'Zadanie 2'!K11</f>
        <v>0</v>
      </c>
      <c r="D3" s="65">
        <f>'Zadanie 3'!K8</f>
        <v>0</v>
      </c>
      <c r="E3" s="66">
        <f>SUM(B3:D3)</f>
        <v>0</v>
      </c>
    </row>
  </sheetData>
  <phoneticPr fontId="2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Zadanie 1</vt:lpstr>
      <vt:lpstr>Zadanie 2</vt:lpstr>
      <vt:lpstr>Zadanie 3</vt:lpstr>
      <vt:lpstr>SUMA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2024-10-21T09:42:09Z</cp:lastPrinted>
  <dcterms:created xsi:type="dcterms:W3CDTF">2018-04-17T05:52:03Z</dcterms:created>
  <dcterms:modified xsi:type="dcterms:W3CDTF">2024-10-24T08:06:06Z</dcterms:modified>
</cp:coreProperties>
</file>